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/Desktop/Shire league/shires league/"/>
    </mc:Choice>
  </mc:AlternateContent>
  <xr:revisionPtr revIDLastSave="0" documentId="8_{3AB34B25-81D4-454D-B8D6-A0218BB8C889}" xr6:coauthVersionLast="47" xr6:coauthVersionMax="47" xr10:uidLastSave="{00000000-0000-0000-0000-000000000000}"/>
  <bookViews>
    <workbookView showSheetTabs="0" xWindow="480" yWindow="500" windowWidth="14220" windowHeight="8840" xr2:uid="{00000000-000D-0000-FFFF-FFFF00000000}"/>
  </bookViews>
  <sheets>
    <sheet name="Score Sheet" sheetId="1" r:id="rId1"/>
    <sheet name="Sheet2" sheetId="2" r:id="rId2"/>
  </sheets>
  <definedNames>
    <definedName name="_xlnm.Print_Area" localSheetId="0">'Score Sheet'!$A$1:$R$51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4" i="1"/>
  <c r="D33" i="1"/>
  <c r="C34" i="1"/>
  <c r="C33" i="1"/>
  <c r="C39" i="1"/>
  <c r="C38" i="1"/>
  <c r="AC39" i="1"/>
  <c r="AB39" i="1"/>
  <c r="AA39" i="1"/>
  <c r="Z39" i="1"/>
  <c r="Y39" i="1"/>
  <c r="X39" i="1"/>
  <c r="AC38" i="1"/>
  <c r="AB38" i="1"/>
  <c r="AA38" i="1"/>
  <c r="Z38" i="1"/>
  <c r="Y38" i="1"/>
  <c r="X38" i="1"/>
  <c r="AC37" i="1"/>
  <c r="AB37" i="1"/>
  <c r="AA37" i="1"/>
  <c r="Z37" i="1"/>
  <c r="Y37" i="1"/>
  <c r="X37" i="1"/>
  <c r="AC36" i="1"/>
  <c r="AB36" i="1"/>
  <c r="AA36" i="1"/>
  <c r="Z36" i="1"/>
  <c r="Y36" i="1"/>
  <c r="X36" i="1"/>
  <c r="AC34" i="1"/>
  <c r="AB34" i="1"/>
  <c r="AA34" i="1"/>
  <c r="Z34" i="1"/>
  <c r="Y34" i="1"/>
  <c r="X34" i="1"/>
  <c r="AC33" i="1"/>
  <c r="AB33" i="1"/>
  <c r="AA33" i="1"/>
  <c r="Z33" i="1"/>
  <c r="Y33" i="1"/>
  <c r="X33" i="1"/>
  <c r="AC32" i="1"/>
  <c r="AB32" i="1"/>
  <c r="AA32" i="1"/>
  <c r="Z32" i="1"/>
  <c r="Y32" i="1"/>
  <c r="X32" i="1"/>
  <c r="AC31" i="1"/>
  <c r="AB31" i="1"/>
  <c r="AA31" i="1"/>
  <c r="Z31" i="1"/>
  <c r="Y31" i="1"/>
  <c r="X31" i="1"/>
  <c r="AC29" i="1"/>
  <c r="AB29" i="1"/>
  <c r="AA29" i="1"/>
  <c r="Z29" i="1"/>
  <c r="Y29" i="1"/>
  <c r="X29" i="1"/>
  <c r="AC28" i="1"/>
  <c r="AB28" i="1"/>
  <c r="AA28" i="1"/>
  <c r="Z28" i="1"/>
  <c r="Y28" i="1"/>
  <c r="X28" i="1"/>
  <c r="AC27" i="1"/>
  <c r="AB27" i="1"/>
  <c r="AA27" i="1"/>
  <c r="Z27" i="1"/>
  <c r="Y27" i="1"/>
  <c r="X27" i="1"/>
  <c r="AC26" i="1"/>
  <c r="AB26" i="1"/>
  <c r="AA26" i="1"/>
  <c r="Z26" i="1"/>
  <c r="Y26" i="1"/>
  <c r="X26" i="1"/>
  <c r="AC24" i="1"/>
  <c r="AB24" i="1"/>
  <c r="AA24" i="1"/>
  <c r="Z24" i="1"/>
  <c r="Y24" i="1"/>
  <c r="X24" i="1"/>
  <c r="AC23" i="1"/>
  <c r="AB23" i="1"/>
  <c r="AA23" i="1"/>
  <c r="Z23" i="1"/>
  <c r="Y23" i="1"/>
  <c r="X23" i="1"/>
  <c r="AC22" i="1"/>
  <c r="AB22" i="1"/>
  <c r="AA22" i="1"/>
  <c r="Z22" i="1"/>
  <c r="Y22" i="1"/>
  <c r="X22" i="1"/>
  <c r="AC21" i="1"/>
  <c r="AB21" i="1"/>
  <c r="AA21" i="1"/>
  <c r="Z21" i="1"/>
  <c r="Y21" i="1"/>
  <c r="X21" i="1"/>
  <c r="AC19" i="1"/>
  <c r="AB19" i="1"/>
  <c r="AC18" i="1"/>
  <c r="AB18" i="1"/>
  <c r="AC17" i="1"/>
  <c r="AB17" i="1"/>
  <c r="AC16" i="1"/>
  <c r="AB16" i="1"/>
  <c r="AA19" i="1"/>
  <c r="Z19" i="1"/>
  <c r="AA18" i="1"/>
  <c r="Z18" i="1"/>
  <c r="AA17" i="1"/>
  <c r="Z17" i="1"/>
  <c r="AA16" i="1"/>
  <c r="Z16" i="1"/>
  <c r="Y17" i="1"/>
  <c r="Y18" i="1"/>
  <c r="Y19" i="1"/>
  <c r="Y16" i="1"/>
  <c r="X17" i="1"/>
  <c r="X18" i="1"/>
  <c r="X19" i="1"/>
  <c r="X16" i="1"/>
  <c r="AA42" i="1"/>
  <c r="AB42" i="1"/>
  <c r="AC42" i="1"/>
  <c r="AF39" i="1"/>
  <c r="AE39" i="1"/>
  <c r="AF38" i="1"/>
  <c r="AE38" i="1"/>
  <c r="AF37" i="1"/>
  <c r="AE37" i="1"/>
  <c r="AF36" i="1"/>
  <c r="AE36" i="1"/>
  <c r="AF34" i="1"/>
  <c r="AE34" i="1"/>
  <c r="AF33" i="1"/>
  <c r="AE33" i="1"/>
  <c r="AF32" i="1"/>
  <c r="AE32" i="1"/>
  <c r="AF31" i="1"/>
  <c r="AE31" i="1"/>
  <c r="AF29" i="1"/>
  <c r="AE29" i="1"/>
  <c r="AF28" i="1"/>
  <c r="AE28" i="1"/>
  <c r="AF27" i="1"/>
  <c r="AE27" i="1"/>
  <c r="AF26" i="1"/>
  <c r="AE26" i="1"/>
  <c r="AF24" i="1"/>
  <c r="AE24" i="1"/>
  <c r="AF23" i="1"/>
  <c r="AE23" i="1"/>
  <c r="AF22" i="1"/>
  <c r="AE22" i="1"/>
  <c r="AF21" i="1"/>
  <c r="AE21" i="1"/>
  <c r="AF16" i="1"/>
  <c r="AF17" i="1"/>
  <c r="AF18" i="1"/>
  <c r="AF19" i="1"/>
  <c r="AF42" i="1" s="1"/>
  <c r="G13" i="1" s="1"/>
  <c r="AE17" i="1"/>
  <c r="AE18" i="1"/>
  <c r="AE19" i="1"/>
  <c r="AE16" i="1"/>
  <c r="J14" i="2"/>
  <c r="L14" i="2"/>
  <c r="N14" i="2"/>
  <c r="I14" i="2"/>
  <c r="J15" i="2"/>
  <c r="L15" i="2"/>
  <c r="N15" i="2"/>
  <c r="I15" i="2"/>
  <c r="J16" i="2"/>
  <c r="L16" i="2"/>
  <c r="N16" i="2"/>
  <c r="I16" i="2"/>
  <c r="J17" i="2"/>
  <c r="L17" i="2"/>
  <c r="N17" i="2"/>
  <c r="I17" i="2"/>
  <c r="J19" i="2"/>
  <c r="L19" i="2"/>
  <c r="N19" i="2"/>
  <c r="I19" i="2"/>
  <c r="J20" i="2"/>
  <c r="L20" i="2"/>
  <c r="N20" i="2"/>
  <c r="I20" i="2"/>
  <c r="J21" i="2"/>
  <c r="L21" i="2"/>
  <c r="N21" i="2"/>
  <c r="I21" i="2"/>
  <c r="J22" i="2"/>
  <c r="L22" i="2"/>
  <c r="N22" i="2"/>
  <c r="I22" i="2"/>
  <c r="J24" i="2"/>
  <c r="L24" i="2"/>
  <c r="N24" i="2"/>
  <c r="I24" i="2"/>
  <c r="J25" i="2"/>
  <c r="L25" i="2"/>
  <c r="N25" i="2"/>
  <c r="I25" i="2"/>
  <c r="J26" i="2"/>
  <c r="L26" i="2"/>
  <c r="N26" i="2"/>
  <c r="I26" i="2"/>
  <c r="J27" i="2"/>
  <c r="L27" i="2"/>
  <c r="N27" i="2"/>
  <c r="I27" i="2"/>
  <c r="J29" i="2"/>
  <c r="L29" i="2"/>
  <c r="N29" i="2"/>
  <c r="I29" i="2"/>
  <c r="J30" i="2"/>
  <c r="L30" i="2"/>
  <c r="N30" i="2"/>
  <c r="I30" i="2"/>
  <c r="J31" i="2"/>
  <c r="L31" i="2"/>
  <c r="N31" i="2"/>
  <c r="I31" i="2"/>
  <c r="J32" i="2"/>
  <c r="L32" i="2"/>
  <c r="N32" i="2"/>
  <c r="I32" i="2"/>
  <c r="J34" i="2"/>
  <c r="L34" i="2"/>
  <c r="N34" i="2"/>
  <c r="I34" i="2"/>
  <c r="J35" i="2"/>
  <c r="L35" i="2"/>
  <c r="N35" i="2"/>
  <c r="I35" i="2"/>
  <c r="J36" i="2"/>
  <c r="L36" i="2"/>
  <c r="N36" i="2"/>
  <c r="I36" i="2"/>
  <c r="J37" i="2"/>
  <c r="L37" i="2"/>
  <c r="N37" i="2"/>
  <c r="I37" i="2"/>
  <c r="Z42" i="1"/>
  <c r="X42" i="1"/>
  <c r="E12" i="1"/>
  <c r="Y42" i="1"/>
  <c r="G12" i="1" s="1"/>
  <c r="Y12" i="1" s="1"/>
  <c r="Z12" i="1" s="1"/>
  <c r="AE42" i="1"/>
  <c r="E13" i="1"/>
  <c r="O37" i="2"/>
  <c r="Q39" i="1"/>
  <c r="O35" i="2"/>
  <c r="Q37" i="1"/>
  <c r="O32" i="2"/>
  <c r="Q34" i="1"/>
  <c r="O30" i="2"/>
  <c r="Q32" i="1"/>
  <c r="O27" i="2"/>
  <c r="Q29" i="1"/>
  <c r="O25" i="2"/>
  <c r="Q27" i="1"/>
  <c r="O22" i="2"/>
  <c r="Q24" i="1"/>
  <c r="O20" i="2"/>
  <c r="Q22" i="1"/>
  <c r="O17" i="2"/>
  <c r="Q19" i="1"/>
  <c r="O15" i="2"/>
  <c r="Q17" i="1"/>
  <c r="O36" i="2"/>
  <c r="Q38" i="1"/>
  <c r="O34" i="2"/>
  <c r="Q36" i="1"/>
  <c r="O31" i="2"/>
  <c r="Q33" i="1"/>
  <c r="O29" i="2"/>
  <c r="Q31" i="1"/>
  <c r="O26" i="2"/>
  <c r="Q28" i="1"/>
  <c r="O24" i="2"/>
  <c r="Q26" i="1"/>
  <c r="O21" i="2"/>
  <c r="Q23" i="1"/>
  <c r="O19" i="2"/>
  <c r="Q21" i="1"/>
  <c r="O16" i="2"/>
  <c r="Q18" i="1"/>
  <c r="O14" i="2"/>
  <c r="Q16" i="1"/>
  <c r="E10" i="1"/>
  <c r="S33" i="1" s="1"/>
  <c r="G10" i="1"/>
  <c r="U33" i="1" s="1"/>
  <c r="Y13" i="1" l="1"/>
  <c r="Z13" i="1" s="1"/>
  <c r="Y10" i="1"/>
  <c r="O9" i="1"/>
  <c r="S30" i="1" s="1"/>
  <c r="Z10" i="1" l="1"/>
  <c r="Z9" i="1"/>
  <c r="O10" i="1" s="1"/>
  <c r="S31" i="1" s="1"/>
</calcChain>
</file>

<file path=xl/sharedStrings.xml><?xml version="1.0" encoding="utf-8"?>
<sst xmlns="http://schemas.openxmlformats.org/spreadsheetml/2006/main" count="59" uniqueCount="35">
  <si>
    <t>Shires League Badminton</t>
  </si>
  <si>
    <t>Affiliated and sanctioned by Badminton England</t>
  </si>
  <si>
    <t>Results of Shires League Inter-County Match</t>
  </si>
  <si>
    <t>Home team</t>
  </si>
  <si>
    <t>Matches</t>
  </si>
  <si>
    <t>Visiting team</t>
  </si>
  <si>
    <t>Mixed doubles (home team first)</t>
  </si>
  <si>
    <t>Won by</t>
  </si>
  <si>
    <t>Boys’ singles</t>
  </si>
  <si>
    <t>Girls’ singles</t>
  </si>
  <si>
    <t>Boys’ doubles</t>
  </si>
  <si>
    <t>Girls’ doubles</t>
  </si>
  <si>
    <t>Results to:-</t>
  </si>
  <si>
    <t>Mr I Rizzotto,</t>
  </si>
  <si>
    <t>Secretary Shires League Badminton,</t>
  </si>
  <si>
    <t>16 Middlefield,</t>
  </si>
  <si>
    <t>Gnosall,</t>
  </si>
  <si>
    <t>Stafford,</t>
  </si>
  <si>
    <t>ST20 0LS</t>
  </si>
  <si>
    <t>Telephone 01785 822624</t>
  </si>
  <si>
    <r>
      <t>1</t>
    </r>
    <r>
      <rPr>
        <b/>
        <vertAlign val="superscript"/>
        <sz val="14"/>
        <rFont val="Tempus Sans ITC"/>
      </rPr>
      <t>st</t>
    </r>
    <r>
      <rPr>
        <b/>
        <sz val="14"/>
        <rFont val="Tempus Sans ITC"/>
      </rPr>
      <t xml:space="preserve"> </t>
    </r>
  </si>
  <si>
    <r>
      <t>2</t>
    </r>
    <r>
      <rPr>
        <b/>
        <vertAlign val="superscript"/>
        <sz val="14"/>
        <rFont val="Tempus Sans ITC"/>
      </rPr>
      <t>nd</t>
    </r>
    <r>
      <rPr>
        <b/>
        <sz val="14"/>
        <rFont val="Tempus Sans ITC"/>
      </rPr>
      <t xml:space="preserve"> </t>
    </r>
  </si>
  <si>
    <r>
      <t>3</t>
    </r>
    <r>
      <rPr>
        <b/>
        <vertAlign val="superscript"/>
        <sz val="14"/>
        <rFont val="Tempus Sans ITC"/>
      </rPr>
      <t>rd</t>
    </r>
  </si>
  <si>
    <t>On</t>
  </si>
  <si>
    <t>Played at:</t>
  </si>
  <si>
    <t>password</t>
  </si>
  <si>
    <t>badminton</t>
  </si>
  <si>
    <t>E-mail ian.rizzotto@talktalk.net</t>
  </si>
  <si>
    <t>Rubbers</t>
  </si>
  <si>
    <t>Points</t>
  </si>
  <si>
    <t>Enter names of players and match scores in yellow coloured boxes</t>
  </si>
  <si>
    <t>Doubles players names automatically copy in 3rd and 4th row</t>
  </si>
  <si>
    <t>Enter venue, date and age group into the Yellow coloured boxes.</t>
  </si>
  <si>
    <r>
      <t xml:space="preserve">Enter </t>
    </r>
    <r>
      <rPr>
        <b/>
        <sz val="10"/>
        <color indexed="9"/>
        <rFont val="Arial"/>
        <family val="2"/>
      </rPr>
      <t>Home County</t>
    </r>
    <r>
      <rPr>
        <b/>
        <sz val="10"/>
        <rFont val="Arial"/>
        <family val="2"/>
      </rPr>
      <t xml:space="preserve"> name and </t>
    </r>
    <r>
      <rPr>
        <b/>
        <sz val="10"/>
        <color indexed="10"/>
        <rFont val="Arial"/>
        <family val="2"/>
      </rPr>
      <t>Visiting County</t>
    </r>
    <r>
      <rPr>
        <b/>
        <sz val="10"/>
        <rFont val="Arial"/>
        <family val="2"/>
      </rPr>
      <t xml:space="preserve"> name</t>
    </r>
  </si>
  <si>
    <t xml:space="preserve">Age group U 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</si>
</sst>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35" x14ac:knownFonts="1">
    <font>
      <sz val="10"/>
      <name val="Arial"/>
    </font>
    <font>
      <sz val="32"/>
      <name val="Viner Hand ITC"/>
    </font>
    <font>
      <sz val="12"/>
      <name val="Arial"/>
      <family val="2"/>
    </font>
    <font>
      <sz val="6"/>
      <name val="Tempus Sans ITC"/>
    </font>
    <font>
      <sz val="14"/>
      <name val="Tempus Sans ITC"/>
    </font>
    <font>
      <sz val="9"/>
      <name val="Tempus Sans ITC"/>
    </font>
    <font>
      <sz val="12"/>
      <name val="Tempus Sans ITC"/>
    </font>
    <font>
      <sz val="11"/>
      <name val="Tempus Sans ITC"/>
    </font>
    <font>
      <b/>
      <sz val="14"/>
      <name val="Tempus Sans ITC"/>
    </font>
    <font>
      <b/>
      <sz val="12"/>
      <name val="Tempus Sans ITC"/>
    </font>
    <font>
      <b/>
      <sz val="18"/>
      <name val="Tempus Sans ITC"/>
    </font>
    <font>
      <sz val="14"/>
      <name val="Arial"/>
      <family val="2"/>
    </font>
    <font>
      <sz val="10"/>
      <name val="Tempus Sans ITC"/>
    </font>
    <font>
      <b/>
      <vertAlign val="superscript"/>
      <sz val="14"/>
      <name val="Tempus Sans ITC"/>
    </font>
    <font>
      <b/>
      <u/>
      <sz val="18"/>
      <name val="Tempus Sans ITC"/>
    </font>
    <font>
      <sz val="18"/>
      <name val="Arial"/>
      <family val="2"/>
    </font>
    <font>
      <b/>
      <sz val="14"/>
      <name val="Tempus Sans ITC"/>
      <family val="5"/>
    </font>
    <font>
      <sz val="10"/>
      <name val="Arial"/>
      <family val="2"/>
    </font>
    <font>
      <sz val="14"/>
      <name val="Tempus Sans ITC"/>
      <family val="5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4"/>
      <color indexed="9"/>
      <name val="Tempus Sans ITC"/>
      <family val="5"/>
    </font>
    <font>
      <b/>
      <sz val="14"/>
      <color indexed="10"/>
      <name val="Tempus Sans ITC"/>
      <family val="5"/>
    </font>
    <font>
      <sz val="12"/>
      <name val="Tempus Sans ITC"/>
      <family val="5"/>
    </font>
    <font>
      <b/>
      <sz val="22"/>
      <color indexed="9"/>
      <name val="Tempus Sans ITC"/>
      <family val="5"/>
    </font>
    <font>
      <sz val="10"/>
      <name val="Tempus Sans ITC"/>
      <family val="5"/>
    </font>
    <font>
      <b/>
      <sz val="18"/>
      <color indexed="9"/>
      <name val="Tempus Sans ITC"/>
      <family val="5"/>
    </font>
    <font>
      <b/>
      <sz val="18"/>
      <color indexed="10"/>
      <name val="Tempus Sans ITC"/>
      <family val="5"/>
    </font>
    <font>
      <b/>
      <sz val="22"/>
      <color indexed="10"/>
      <name val="Tempus Sans ITC"/>
      <family val="5"/>
    </font>
    <font>
      <sz val="20"/>
      <name val="Tempus Sans ITC"/>
      <family val="5"/>
    </font>
    <font>
      <sz val="24"/>
      <name val="Tempus Sans ITC"/>
      <family val="5"/>
    </font>
    <font>
      <sz val="18"/>
      <name val="Tempus Sans ITC"/>
      <family val="5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33" fillId="6" borderId="0" xfId="0" applyFont="1" applyFill="1"/>
    <xf numFmtId="0" fontId="34" fillId="7" borderId="0" xfId="0" applyFont="1" applyFill="1"/>
    <xf numFmtId="0" fontId="0" fillId="8" borderId="0" xfId="0" applyFill="1"/>
    <xf numFmtId="0" fontId="18" fillId="4" borderId="7" xfId="0" applyFont="1" applyFill="1" applyBorder="1" applyAlignment="1" applyProtection="1">
      <alignment horizontal="left" vertical="center" wrapText="1" indent="3"/>
      <protection locked="0"/>
    </xf>
    <xf numFmtId="0" fontId="17" fillId="2" borderId="0" xfId="0" applyFont="1" applyFill="1"/>
    <xf numFmtId="0" fontId="19" fillId="2" borderId="0" xfId="0" applyFont="1" applyFill="1"/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left" vertical="center" wrapText="1" indent="3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/>
    <xf numFmtId="0" fontId="27" fillId="5" borderId="1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top" wrapText="1"/>
    </xf>
    <xf numFmtId="0" fontId="28" fillId="3" borderId="12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4" borderId="14" xfId="0" applyFont="1" applyFill="1" applyBorder="1" applyAlignment="1" applyProtection="1">
      <alignment horizontal="left" vertical="center" wrapText="1" indent="3"/>
    </xf>
    <xf numFmtId="0" fontId="8" fillId="0" borderId="1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0" fontId="29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18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left" vertical="center" wrapText="1" indent="3"/>
    </xf>
    <xf numFmtId="0" fontId="18" fillId="4" borderId="20" xfId="0" applyFont="1" applyFill="1" applyBorder="1" applyAlignment="1" applyProtection="1">
      <alignment horizontal="left" vertical="center" wrapText="1" indent="3"/>
    </xf>
    <xf numFmtId="0" fontId="18" fillId="4" borderId="21" xfId="0" applyFont="1" applyFill="1" applyBorder="1" applyAlignment="1" applyProtection="1">
      <alignment horizontal="left" vertical="center" wrapText="1" indent="3"/>
    </xf>
    <xf numFmtId="0" fontId="18" fillId="4" borderId="22" xfId="0" applyFont="1" applyFill="1" applyBorder="1" applyAlignment="1" applyProtection="1">
      <alignment horizontal="left" vertical="center" wrapText="1" indent="3"/>
      <protection locked="0"/>
    </xf>
    <xf numFmtId="0" fontId="18" fillId="4" borderId="23" xfId="0" applyFont="1" applyFill="1" applyBorder="1" applyAlignment="1" applyProtection="1">
      <alignment horizontal="left" vertical="center" wrapText="1" indent="3"/>
      <protection locked="0"/>
    </xf>
    <xf numFmtId="0" fontId="18" fillId="4" borderId="24" xfId="0" applyFont="1" applyFill="1" applyBorder="1" applyAlignment="1" applyProtection="1">
      <alignment horizontal="left" vertical="center" wrapText="1" indent="3"/>
      <protection locked="0"/>
    </xf>
    <xf numFmtId="0" fontId="18" fillId="4" borderId="22" xfId="0" applyFont="1" applyFill="1" applyBorder="1" applyAlignment="1" applyProtection="1">
      <alignment horizontal="left" vertical="center" wrapText="1" indent="3"/>
    </xf>
    <xf numFmtId="0" fontId="18" fillId="4" borderId="23" xfId="0" applyFont="1" applyFill="1" applyBorder="1" applyAlignment="1" applyProtection="1">
      <alignment horizontal="left" vertical="center" wrapText="1" indent="3"/>
    </xf>
    <xf numFmtId="0" fontId="18" fillId="4" borderId="24" xfId="0" applyFont="1" applyFill="1" applyBorder="1" applyAlignment="1" applyProtection="1">
      <alignment horizontal="left" vertical="center" wrapText="1" indent="3"/>
    </xf>
    <xf numFmtId="0" fontId="8" fillId="0" borderId="15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8" fillId="4" borderId="19" xfId="0" applyFont="1" applyFill="1" applyBorder="1" applyAlignment="1" applyProtection="1">
      <alignment horizontal="left" vertical="center" wrapText="1" indent="3"/>
      <protection locked="0"/>
    </xf>
    <xf numFmtId="0" fontId="18" fillId="4" borderId="20" xfId="0" applyFont="1" applyFill="1" applyBorder="1" applyAlignment="1" applyProtection="1">
      <alignment horizontal="left" vertical="center" wrapText="1" indent="3"/>
      <protection locked="0"/>
    </xf>
    <xf numFmtId="0" fontId="18" fillId="4" borderId="21" xfId="0" applyFont="1" applyFill="1" applyBorder="1" applyAlignment="1" applyProtection="1">
      <alignment horizontal="left" vertical="center" wrapText="1" indent="3"/>
      <protection locked="0"/>
    </xf>
    <xf numFmtId="164" fontId="18" fillId="4" borderId="13" xfId="0" applyNumberFormat="1" applyFont="1" applyFill="1" applyBorder="1" applyAlignment="1" applyProtection="1">
      <alignment horizontal="center"/>
      <protection locked="0"/>
    </xf>
    <xf numFmtId="164" fontId="18" fillId="4" borderId="32" xfId="0" applyNumberFormat="1" applyFont="1" applyFill="1" applyBorder="1" applyAlignment="1" applyProtection="1">
      <alignment horizontal="center"/>
      <protection locked="0"/>
    </xf>
    <xf numFmtId="0" fontId="18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18" fillId="4" borderId="31" xfId="0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3"/>
      </font>
      <fill>
        <patternFill>
          <bgColor indexed="10"/>
        </patternFill>
      </fill>
      <border>
        <left style="thin">
          <color indexed="13"/>
        </left>
        <right style="thin">
          <color indexed="13"/>
        </right>
        <top style="thin">
          <color indexed="13"/>
        </top>
        <bottom/>
      </border>
    </dxf>
    <dxf>
      <fill>
        <gradientFill degree="180">
          <stop position="0">
            <color theme="5" tint="0.80001220740379042"/>
          </stop>
          <stop position="1">
            <color theme="5"/>
          </stop>
        </gradient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  <border>
        <left style="thin">
          <color indexed="13"/>
        </left>
        <right style="thin">
          <color indexed="13"/>
        </right>
        <top style="thin">
          <color indexed="13"/>
        </top>
        <bottom/>
      </border>
    </dxf>
    <dxf>
      <fill>
        <gradientFill degree="180">
          <stop position="0">
            <color theme="5" tint="0.80001220740379042"/>
          </stop>
          <stop position="1">
            <color theme="5"/>
          </stop>
        </gradientFill>
      </fill>
      <border>
        <left/>
        <right/>
        <top/>
        <bottom/>
      </border>
    </dxf>
    <dxf>
      <font>
        <b/>
        <i val="0"/>
        <condense val="0"/>
        <extend val="0"/>
        <color indexed="13"/>
      </font>
      <fill>
        <patternFill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1"/>
  <sheetViews>
    <sheetView showGridLines="0" tabSelected="1" showOutlineSymbols="0" zoomScale="70" workbookViewId="0">
      <selection activeCell="V23" sqref="V23"/>
    </sheetView>
  </sheetViews>
  <sheetFormatPr baseColWidth="10" defaultColWidth="8.83203125" defaultRowHeight="13" x14ac:dyDescent="0.15"/>
  <cols>
    <col min="2" max="2" width="3.33203125" customWidth="1"/>
    <col min="3" max="3" width="36.83203125" customWidth="1"/>
    <col min="4" max="4" width="3" customWidth="1"/>
    <col min="5" max="5" width="7.5" customWidth="1"/>
    <col min="6" max="6" width="3.33203125" customWidth="1"/>
    <col min="7" max="7" width="7.6640625" customWidth="1"/>
    <col min="8" max="8" width="3" customWidth="1"/>
    <col min="11" max="16" width="7.33203125" customWidth="1"/>
    <col min="17" max="17" width="22.1640625" customWidth="1"/>
    <col min="19" max="19" width="12.6640625" customWidth="1"/>
    <col min="20" max="20" width="2.5" customWidth="1"/>
    <col min="21" max="21" width="12.5" customWidth="1"/>
    <col min="22" max="22" width="8.33203125" customWidth="1"/>
    <col min="24" max="32" width="5.6640625" hidden="1" customWidth="1"/>
  </cols>
  <sheetData>
    <row r="1" spans="1:5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BB1" t="s">
        <v>25</v>
      </c>
      <c r="BC1" t="s">
        <v>26</v>
      </c>
    </row>
    <row r="2" spans="1:55" ht="73" x14ac:dyDescent="1">
      <c r="A2" s="6"/>
      <c r="B2" s="6"/>
      <c r="C2" s="7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55" ht="14" x14ac:dyDescent="0.2">
      <c r="A3" s="6"/>
      <c r="B3" s="6"/>
      <c r="C3" s="8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55" ht="23" x14ac:dyDescent="0.3">
      <c r="A4" s="6"/>
      <c r="B4" s="6"/>
      <c r="C4" s="17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6"/>
      <c r="T4" s="6"/>
      <c r="U4" s="6"/>
      <c r="V4" s="6"/>
      <c r="W4" s="6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</row>
    <row r="5" spans="1:55" ht="14" thickBot="1" x14ac:dyDescent="0.2">
      <c r="A5" s="6"/>
      <c r="B5" s="6"/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55" ht="19" thickBot="1" x14ac:dyDescent="0.3">
      <c r="A6" s="6"/>
      <c r="B6" s="6"/>
      <c r="C6" s="5" t="s">
        <v>24</v>
      </c>
      <c r="D6" s="81"/>
      <c r="E6" s="81"/>
      <c r="F6" s="81"/>
      <c r="G6" s="81"/>
      <c r="H6" s="81"/>
      <c r="I6" s="81"/>
      <c r="J6" s="44" t="s">
        <v>23</v>
      </c>
      <c r="K6" s="74"/>
      <c r="L6" s="74"/>
      <c r="M6" s="74"/>
      <c r="N6" s="75"/>
      <c r="O6" s="6"/>
      <c r="P6" s="6"/>
      <c r="Q6" s="6"/>
      <c r="R6" s="6"/>
      <c r="S6" s="27" t="s">
        <v>32</v>
      </c>
      <c r="T6" s="6"/>
      <c r="U6" s="6"/>
      <c r="V6" s="6"/>
      <c r="W6" s="6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55" ht="19" thickBot="1" x14ac:dyDescent="0.3">
      <c r="A7" s="6"/>
      <c r="B7" s="6"/>
      <c r="C7" s="76" t="s">
        <v>34</v>
      </c>
      <c r="D7" s="77"/>
      <c r="E7" s="78"/>
      <c r="F7" s="79"/>
      <c r="G7" s="8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55" ht="14" thickBot="1" x14ac:dyDescent="0.2">
      <c r="A8" s="6"/>
      <c r="B8" s="6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55" ht="36.75" customHeight="1" thickBot="1" x14ac:dyDescent="0.2">
      <c r="A9" s="6"/>
      <c r="B9" s="6"/>
      <c r="C9" s="1" t="s">
        <v>3</v>
      </c>
      <c r="D9" s="6"/>
      <c r="E9" s="50" t="s">
        <v>4</v>
      </c>
      <c r="F9" s="51"/>
      <c r="G9" s="52"/>
      <c r="H9" s="15"/>
      <c r="I9" s="56" t="s">
        <v>5</v>
      </c>
      <c r="J9" s="57"/>
      <c r="K9" s="57"/>
      <c r="L9" s="57"/>
      <c r="M9" s="58"/>
      <c r="N9" s="10"/>
      <c r="O9" s="48" t="str">
        <f>IF(SUM(E10+G10)&lt;20,"Leaders are",IF(SUM(E10+G10)=20,"Winners are"))</f>
        <v>Leaders are</v>
      </c>
      <c r="P9" s="48"/>
      <c r="Q9" s="48"/>
      <c r="R9" s="6"/>
      <c r="S9" s="6"/>
      <c r="T9" s="6"/>
      <c r="U9" s="6"/>
      <c r="V9" s="6"/>
      <c r="W9" s="6"/>
      <c r="Z9" t="str">
        <f>IF(Y10&gt;0,Z10,IF(Y12&gt;0,Z12,IF(Y13&gt;0,Z13,"")))</f>
        <v/>
      </c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55" ht="30.75" customHeight="1" thickBot="1" x14ac:dyDescent="0.25">
      <c r="A10" s="6"/>
      <c r="B10" s="6"/>
      <c r="C10" s="35"/>
      <c r="D10" s="36"/>
      <c r="E10" s="37">
        <f>COUNTIF($Q$15:$Q$39,C10)</f>
        <v>0</v>
      </c>
      <c r="F10" s="38"/>
      <c r="G10" s="39">
        <f>COUNTIF($Q$15:$Q$39,I10)</f>
        <v>0</v>
      </c>
      <c r="H10" s="38"/>
      <c r="I10" s="53"/>
      <c r="J10" s="54"/>
      <c r="K10" s="54"/>
      <c r="L10" s="54"/>
      <c r="M10" s="55"/>
      <c r="N10" s="11"/>
      <c r="O10" s="49" t="str">
        <f>IF($E$10&gt;=11,$C$10,IF($G$10&gt;=11,$I$10,Z9))</f>
        <v/>
      </c>
      <c r="P10" s="49"/>
      <c r="Q10" s="49"/>
      <c r="R10" s="6"/>
      <c r="S10" s="27" t="s">
        <v>33</v>
      </c>
      <c r="T10" s="6"/>
      <c r="U10" s="6"/>
      <c r="V10" s="6"/>
      <c r="W10" s="6"/>
      <c r="Y10">
        <f>IF(E10&gt;G10,1,IF(E10&lt;G10,2,IF(E10=G10,0)))</f>
        <v>0</v>
      </c>
      <c r="Z10" t="str">
        <f>IF(Y10=1,$C$10,IF(Y10=2,$I$10,""))</f>
        <v/>
      </c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55" ht="14" thickBot="1" x14ac:dyDescent="0.2">
      <c r="A11" s="6"/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55" ht="20" thickBot="1" x14ac:dyDescent="0.2">
      <c r="A12" s="6"/>
      <c r="B12" s="6"/>
      <c r="C12" s="20" t="s">
        <v>28</v>
      </c>
      <c r="D12" s="12"/>
      <c r="E12" s="40">
        <f>X42+Z42+AB42</f>
        <v>0</v>
      </c>
      <c r="F12" s="16"/>
      <c r="G12" s="42">
        <f>Y42+AA42+AC42</f>
        <v>0</v>
      </c>
      <c r="H12" s="12"/>
      <c r="I12" s="86" t="s">
        <v>28</v>
      </c>
      <c r="J12" s="87"/>
      <c r="K12" s="87"/>
      <c r="L12" s="87"/>
      <c r="M12" s="88"/>
      <c r="N12" s="6"/>
      <c r="O12" s="6"/>
      <c r="P12" s="6"/>
      <c r="Q12" s="6"/>
      <c r="R12" s="6"/>
      <c r="S12" s="6"/>
      <c r="T12" s="6"/>
      <c r="U12" s="6"/>
      <c r="V12" s="6"/>
      <c r="W12" s="6"/>
      <c r="Y12">
        <f>IF(E12&gt;G12,1,IF(E12&lt;G12,2,IF(E12=G12,0)))</f>
        <v>0</v>
      </c>
      <c r="Z12" t="str">
        <f>IF(Y12=1,$C$10,IF(Y12=2,$I$10,""))</f>
        <v/>
      </c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55" ht="20" thickBot="1" x14ac:dyDescent="0.2">
      <c r="A13" s="6"/>
      <c r="B13" s="6"/>
      <c r="C13" s="20" t="s">
        <v>29</v>
      </c>
      <c r="D13" s="12"/>
      <c r="E13" s="41">
        <f>AE42</f>
        <v>0</v>
      </c>
      <c r="F13" s="16"/>
      <c r="G13" s="43">
        <f>AF42</f>
        <v>0</v>
      </c>
      <c r="H13" s="12"/>
      <c r="I13" s="86" t="s">
        <v>29</v>
      </c>
      <c r="J13" s="87"/>
      <c r="K13" s="87"/>
      <c r="L13" s="87"/>
      <c r="M13" s="88"/>
      <c r="N13" s="6"/>
      <c r="O13" s="6"/>
      <c r="P13" s="6"/>
      <c r="Q13" s="6"/>
      <c r="R13" s="6"/>
      <c r="S13" s="6"/>
      <c r="T13" s="6"/>
      <c r="U13" s="6"/>
      <c r="V13" s="6"/>
      <c r="W13" s="6"/>
      <c r="Y13">
        <f>IF(E13&gt;G13,1,IF(E13&lt;G13,2,IF(E13=G13,0)))</f>
        <v>0</v>
      </c>
      <c r="Z13" t="str">
        <f>IF(Y13=1,$C$10,IF(Y13=2,$I$10,""))</f>
        <v/>
      </c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55" ht="14" thickBot="1" x14ac:dyDescent="0.2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55" ht="25" customHeight="1" x14ac:dyDescent="0.25">
      <c r="A15" s="6"/>
      <c r="B15" s="68" t="s">
        <v>6</v>
      </c>
      <c r="C15" s="69"/>
      <c r="D15" s="69"/>
      <c r="E15" s="69"/>
      <c r="F15" s="69"/>
      <c r="G15" s="69"/>
      <c r="H15" s="69"/>
      <c r="I15" s="69"/>
      <c r="J15" s="70"/>
      <c r="K15" s="82" t="s">
        <v>20</v>
      </c>
      <c r="L15" s="83"/>
      <c r="M15" s="82" t="s">
        <v>21</v>
      </c>
      <c r="N15" s="83"/>
      <c r="O15" s="46" t="s">
        <v>22</v>
      </c>
      <c r="P15" s="47"/>
      <c r="Q15" s="19" t="s">
        <v>7</v>
      </c>
      <c r="R15" s="6"/>
      <c r="S15" s="6"/>
      <c r="T15" s="6"/>
      <c r="U15" s="6"/>
      <c r="V15" s="6"/>
      <c r="W15" s="6"/>
      <c r="X15" s="21" t="s">
        <v>28</v>
      </c>
      <c r="AE15" s="84" t="s">
        <v>29</v>
      </c>
      <c r="AF15" s="85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BB15" t="s">
        <v>25</v>
      </c>
      <c r="BC15" t="s">
        <v>26</v>
      </c>
    </row>
    <row r="16" spans="1:55" ht="25" customHeight="1" x14ac:dyDescent="0.15">
      <c r="A16" s="6"/>
      <c r="B16" s="2">
        <v>1</v>
      </c>
      <c r="C16" s="25"/>
      <c r="D16" s="62"/>
      <c r="E16" s="63"/>
      <c r="F16" s="63"/>
      <c r="G16" s="63"/>
      <c r="H16" s="63"/>
      <c r="I16" s="63"/>
      <c r="J16" s="64"/>
      <c r="K16" s="28"/>
      <c r="L16" s="29"/>
      <c r="M16" s="28"/>
      <c r="N16" s="29"/>
      <c r="O16" s="28"/>
      <c r="P16" s="29"/>
      <c r="Q16" s="33" t="str">
        <f>IF(N16="","",Sheet2!O14)</f>
        <v/>
      </c>
      <c r="R16" s="6"/>
      <c r="S16" s="27" t="s">
        <v>30</v>
      </c>
      <c r="T16" s="6"/>
      <c r="U16" s="6"/>
      <c r="V16" s="6"/>
      <c r="W16" s="6"/>
      <c r="X16" s="22">
        <f>IF(K16&gt;L16,1,0)</f>
        <v>0</v>
      </c>
      <c r="Y16" s="23">
        <f>IF(L16&gt;K16,1,0)</f>
        <v>0</v>
      </c>
      <c r="Z16" s="22">
        <f>IF(M16&gt;N16,1,0)</f>
        <v>0</v>
      </c>
      <c r="AA16" s="23">
        <f>IF(N16&gt;M16,1,0)</f>
        <v>0</v>
      </c>
      <c r="AB16" s="22">
        <f>IF(O16&gt;P16,1,0)</f>
        <v>0</v>
      </c>
      <c r="AC16" s="23">
        <f>IF(P16&gt;O16,1,0)</f>
        <v>0</v>
      </c>
      <c r="AE16" s="22">
        <f>K16+M16+O16</f>
        <v>0</v>
      </c>
      <c r="AF16" s="23">
        <f>L16+N16+P16</f>
        <v>0</v>
      </c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ht="25" customHeight="1" x14ac:dyDescent="0.15">
      <c r="A17" s="6"/>
      <c r="B17" s="2">
        <v>2</v>
      </c>
      <c r="C17" s="25"/>
      <c r="D17" s="62"/>
      <c r="E17" s="63"/>
      <c r="F17" s="63"/>
      <c r="G17" s="63"/>
      <c r="H17" s="63"/>
      <c r="I17" s="63"/>
      <c r="J17" s="64"/>
      <c r="K17" s="28"/>
      <c r="L17" s="29"/>
      <c r="M17" s="28"/>
      <c r="N17" s="29"/>
      <c r="O17" s="28"/>
      <c r="P17" s="29"/>
      <c r="Q17" s="33" t="str">
        <f>IF(N17="","",Sheet2!O15)</f>
        <v/>
      </c>
      <c r="R17" s="6"/>
      <c r="S17" s="6"/>
      <c r="T17" s="6"/>
      <c r="U17" s="6"/>
      <c r="V17" s="6"/>
      <c r="W17" s="6"/>
      <c r="X17" s="22">
        <f>IF(K17&gt;L17,1,0)</f>
        <v>0</v>
      </c>
      <c r="Y17" s="23">
        <f>IF(L17&gt;K17,1,0)</f>
        <v>0</v>
      </c>
      <c r="Z17" s="22">
        <f>IF(M17&gt;N17,1,0)</f>
        <v>0</v>
      </c>
      <c r="AA17" s="23">
        <f>IF(N17&gt;M17,1,0)</f>
        <v>0</v>
      </c>
      <c r="AB17" s="22">
        <f>IF(O17&gt;P17,1,0)</f>
        <v>0</v>
      </c>
      <c r="AC17" s="23">
        <f>IF(P17&gt;O17,1,0)</f>
        <v>0</v>
      </c>
      <c r="AE17" s="22">
        <f t="shared" ref="AE17:AF19" si="0">K17+M17+O17</f>
        <v>0</v>
      </c>
      <c r="AF17" s="23">
        <f t="shared" si="0"/>
        <v>0</v>
      </c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ht="25" customHeight="1" x14ac:dyDescent="0.15">
      <c r="A18" s="6"/>
      <c r="B18" s="2">
        <v>3</v>
      </c>
      <c r="C18" s="25"/>
      <c r="D18" s="62"/>
      <c r="E18" s="63"/>
      <c r="F18" s="63"/>
      <c r="G18" s="63"/>
      <c r="H18" s="63"/>
      <c r="I18" s="63"/>
      <c r="J18" s="64"/>
      <c r="K18" s="28"/>
      <c r="L18" s="29"/>
      <c r="M18" s="28"/>
      <c r="N18" s="29"/>
      <c r="O18" s="28"/>
      <c r="P18" s="29"/>
      <c r="Q18" s="33" t="str">
        <f>IF(N18="","",Sheet2!O16)</f>
        <v/>
      </c>
      <c r="R18" s="6"/>
      <c r="S18" s="6"/>
      <c r="T18" s="6"/>
      <c r="U18" s="6"/>
      <c r="V18" s="6"/>
      <c r="W18" s="6"/>
      <c r="X18" s="22">
        <f>IF(K18&gt;L18,1,0)</f>
        <v>0</v>
      </c>
      <c r="Y18" s="23">
        <f>IF(L18&gt;K18,1,0)</f>
        <v>0</v>
      </c>
      <c r="Z18" s="22">
        <f>IF(M18&gt;N18,1,0)</f>
        <v>0</v>
      </c>
      <c r="AA18" s="23">
        <f>IF(N18&gt;M18,1,0)</f>
        <v>0</v>
      </c>
      <c r="AB18" s="22">
        <f>IF(O18&gt;P18,1,0)</f>
        <v>0</v>
      </c>
      <c r="AC18" s="23">
        <f>IF(P18&gt;O18,1,0)</f>
        <v>0</v>
      </c>
      <c r="AE18" s="22">
        <f t="shared" si="0"/>
        <v>0</v>
      </c>
      <c r="AF18" s="23">
        <f t="shared" si="0"/>
        <v>0</v>
      </c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ht="25" customHeight="1" thickBot="1" x14ac:dyDescent="0.2">
      <c r="A19" s="6"/>
      <c r="B19" s="4">
        <v>4</v>
      </c>
      <c r="C19" s="25"/>
      <c r="D19" s="71"/>
      <c r="E19" s="72"/>
      <c r="F19" s="72"/>
      <c r="G19" s="72"/>
      <c r="H19" s="72"/>
      <c r="I19" s="72"/>
      <c r="J19" s="73"/>
      <c r="K19" s="28"/>
      <c r="L19" s="29"/>
      <c r="M19" s="28"/>
      <c r="N19" s="29"/>
      <c r="O19" s="28"/>
      <c r="P19" s="29"/>
      <c r="Q19" s="33" t="str">
        <f>IF(N19="","",Sheet2!O17)</f>
        <v/>
      </c>
      <c r="R19" s="6"/>
      <c r="S19" s="6"/>
      <c r="T19" s="6"/>
      <c r="U19" s="6"/>
      <c r="V19" s="6"/>
      <c r="W19" s="6"/>
      <c r="X19" s="22">
        <f>IF(K19&gt;L19,1,0)</f>
        <v>0</v>
      </c>
      <c r="Y19" s="23">
        <f>IF(L19&gt;K19,1,0)</f>
        <v>0</v>
      </c>
      <c r="Z19" s="22">
        <f>IF(M19&gt;N19,1,0)</f>
        <v>0</v>
      </c>
      <c r="AA19" s="23">
        <f>IF(N19&gt;M19,1,0)</f>
        <v>0</v>
      </c>
      <c r="AB19" s="22">
        <f>IF(O19&gt;P19,1,0)</f>
        <v>0</v>
      </c>
      <c r="AC19" s="23">
        <f>IF(P19&gt;O19,1,0)</f>
        <v>0</v>
      </c>
      <c r="AE19" s="22">
        <f t="shared" si="0"/>
        <v>0</v>
      </c>
      <c r="AF19" s="23">
        <f t="shared" si="0"/>
        <v>0</v>
      </c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25" customHeight="1" x14ac:dyDescent="0.25">
      <c r="A20" s="6"/>
      <c r="B20" s="68" t="s">
        <v>8</v>
      </c>
      <c r="C20" s="69"/>
      <c r="D20" s="69"/>
      <c r="E20" s="69"/>
      <c r="F20" s="69"/>
      <c r="G20" s="69"/>
      <c r="H20" s="69"/>
      <c r="I20" s="69"/>
      <c r="J20" s="70"/>
      <c r="K20" s="82" t="s">
        <v>20</v>
      </c>
      <c r="L20" s="83"/>
      <c r="M20" s="82" t="s">
        <v>21</v>
      </c>
      <c r="N20" s="83"/>
      <c r="O20" s="46" t="s">
        <v>22</v>
      </c>
      <c r="P20" s="47"/>
      <c r="Q20" s="19" t="s">
        <v>7</v>
      </c>
      <c r="R20" s="6"/>
      <c r="S20" s="6"/>
      <c r="T20" s="6"/>
      <c r="U20" s="6"/>
      <c r="V20" s="6"/>
      <c r="W20" s="6"/>
      <c r="X20" s="22"/>
      <c r="Y20" s="23"/>
      <c r="Z20" s="22"/>
      <c r="AA20" s="23"/>
      <c r="AB20" s="22"/>
      <c r="AC20" s="23"/>
      <c r="AE20" s="22"/>
      <c r="AF20" s="23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25" customHeight="1" x14ac:dyDescent="0.15">
      <c r="A21" s="6"/>
      <c r="B21" s="2">
        <v>1</v>
      </c>
      <c r="C21" s="25"/>
      <c r="D21" s="62"/>
      <c r="E21" s="63"/>
      <c r="F21" s="63"/>
      <c r="G21" s="63"/>
      <c r="H21" s="63"/>
      <c r="I21" s="63"/>
      <c r="J21" s="64"/>
      <c r="K21" s="28"/>
      <c r="L21" s="29"/>
      <c r="M21" s="28"/>
      <c r="N21" s="29"/>
      <c r="O21" s="28"/>
      <c r="P21" s="29"/>
      <c r="Q21" s="33" t="str">
        <f>IF(N21="","",Sheet2!O19)</f>
        <v/>
      </c>
      <c r="R21" s="6"/>
      <c r="S21" s="6"/>
      <c r="T21" s="6"/>
      <c r="U21" s="6"/>
      <c r="V21" s="6"/>
      <c r="W21" s="6"/>
      <c r="X21" s="22">
        <f>IF(K21&gt;L21,1,0)</f>
        <v>0</v>
      </c>
      <c r="Y21" s="23">
        <f>IF(L21&gt;K21,1,0)</f>
        <v>0</v>
      </c>
      <c r="Z21" s="22">
        <f>IF(M21&gt;N21,1,0)</f>
        <v>0</v>
      </c>
      <c r="AA21" s="23">
        <f>IF(N21&gt;M21,1,0)</f>
        <v>0</v>
      </c>
      <c r="AB21" s="22">
        <f>IF(O21&gt;P21,1,0)</f>
        <v>0</v>
      </c>
      <c r="AC21" s="23">
        <f>IF(P21&gt;O21,1,0)</f>
        <v>0</v>
      </c>
      <c r="AE21" s="22">
        <f t="shared" ref="AE21:AF24" si="1">K21+M21+O21</f>
        <v>0</v>
      </c>
      <c r="AF21" s="23">
        <f t="shared" si="1"/>
        <v>0</v>
      </c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25" customHeight="1" x14ac:dyDescent="0.15">
      <c r="A22" s="6"/>
      <c r="B22" s="2">
        <v>2</v>
      </c>
      <c r="C22" s="25"/>
      <c r="D22" s="62"/>
      <c r="E22" s="63"/>
      <c r="F22" s="63"/>
      <c r="G22" s="63"/>
      <c r="H22" s="63"/>
      <c r="I22" s="63"/>
      <c r="J22" s="64"/>
      <c r="K22" s="28"/>
      <c r="L22" s="29"/>
      <c r="M22" s="28"/>
      <c r="N22" s="29"/>
      <c r="O22" s="28"/>
      <c r="P22" s="29"/>
      <c r="Q22" s="33" t="str">
        <f>IF(N22="","",Sheet2!O20)</f>
        <v/>
      </c>
      <c r="R22" s="6"/>
      <c r="S22" s="6"/>
      <c r="T22" s="6"/>
      <c r="U22" s="6"/>
      <c r="V22" s="6"/>
      <c r="W22" s="6"/>
      <c r="X22" s="22">
        <f>IF(K22&gt;L22,1,0)</f>
        <v>0</v>
      </c>
      <c r="Y22" s="23">
        <f>IF(L22&gt;K22,1,0)</f>
        <v>0</v>
      </c>
      <c r="Z22" s="22">
        <f>IF(M22&gt;N22,1,0)</f>
        <v>0</v>
      </c>
      <c r="AA22" s="23">
        <f>IF(N22&gt;M22,1,0)</f>
        <v>0</v>
      </c>
      <c r="AB22" s="22">
        <f>IF(O22&gt;P22,1,0)</f>
        <v>0</v>
      </c>
      <c r="AC22" s="23">
        <f>IF(P22&gt;O22,1,0)</f>
        <v>0</v>
      </c>
      <c r="AE22" s="22">
        <f t="shared" si="1"/>
        <v>0</v>
      </c>
      <c r="AF22" s="23">
        <f t="shared" si="1"/>
        <v>0</v>
      </c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25" customHeight="1" x14ac:dyDescent="0.15">
      <c r="A23" s="6"/>
      <c r="B23" s="2">
        <v>3</v>
      </c>
      <c r="C23" s="25"/>
      <c r="D23" s="62"/>
      <c r="E23" s="63"/>
      <c r="F23" s="63"/>
      <c r="G23" s="63"/>
      <c r="H23" s="63"/>
      <c r="I23" s="63"/>
      <c r="J23" s="64"/>
      <c r="K23" s="28"/>
      <c r="L23" s="29"/>
      <c r="M23" s="28"/>
      <c r="N23" s="29"/>
      <c r="O23" s="28"/>
      <c r="P23" s="29"/>
      <c r="Q23" s="33" t="str">
        <f>IF(N23="","",Sheet2!O21)</f>
        <v/>
      </c>
      <c r="R23" s="6"/>
      <c r="S23" s="6"/>
      <c r="T23" s="6"/>
      <c r="U23" s="6"/>
      <c r="V23" s="6"/>
      <c r="W23" s="6"/>
      <c r="X23" s="22">
        <f>IF(K23&gt;L23,1,0)</f>
        <v>0</v>
      </c>
      <c r="Y23" s="23">
        <f>IF(L23&gt;K23,1,0)</f>
        <v>0</v>
      </c>
      <c r="Z23" s="22">
        <f>IF(M23&gt;N23,1,0)</f>
        <v>0</v>
      </c>
      <c r="AA23" s="23">
        <f>IF(N23&gt;M23,1,0)</f>
        <v>0</v>
      </c>
      <c r="AB23" s="22">
        <f>IF(O23&gt;P23,1,0)</f>
        <v>0</v>
      </c>
      <c r="AC23" s="23">
        <f>IF(P23&gt;O23,1,0)</f>
        <v>0</v>
      </c>
      <c r="AE23" s="22">
        <f t="shared" si="1"/>
        <v>0</v>
      </c>
      <c r="AF23" s="23">
        <f t="shared" si="1"/>
        <v>0</v>
      </c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25" customHeight="1" thickBot="1" x14ac:dyDescent="0.2">
      <c r="A24" s="6"/>
      <c r="B24" s="4">
        <v>4</v>
      </c>
      <c r="C24" s="25"/>
      <c r="D24" s="62"/>
      <c r="E24" s="63"/>
      <c r="F24" s="63"/>
      <c r="G24" s="63"/>
      <c r="H24" s="63"/>
      <c r="I24" s="63"/>
      <c r="J24" s="64"/>
      <c r="K24" s="28"/>
      <c r="L24" s="29"/>
      <c r="M24" s="28"/>
      <c r="N24" s="29"/>
      <c r="O24" s="28"/>
      <c r="P24" s="29"/>
      <c r="Q24" s="33" t="str">
        <f>IF(N24="","",Sheet2!O22)</f>
        <v/>
      </c>
      <c r="R24" s="6"/>
      <c r="S24" s="6"/>
      <c r="T24" s="6"/>
      <c r="U24" s="6"/>
      <c r="V24" s="6"/>
      <c r="W24" s="6"/>
      <c r="X24" s="22">
        <f>IF(K24&gt;L24,1,0)</f>
        <v>0</v>
      </c>
      <c r="Y24" s="23">
        <f>IF(L24&gt;K24,1,0)</f>
        <v>0</v>
      </c>
      <c r="Z24" s="22">
        <f>IF(M24&gt;N24,1,0)</f>
        <v>0</v>
      </c>
      <c r="AA24" s="23">
        <f>IF(N24&gt;M24,1,0)</f>
        <v>0</v>
      </c>
      <c r="AB24" s="22">
        <f>IF(O24&gt;P24,1,0)</f>
        <v>0</v>
      </c>
      <c r="AC24" s="23">
        <f>IF(P24&gt;O24,1,0)</f>
        <v>0</v>
      </c>
      <c r="AE24" s="22">
        <f t="shared" si="1"/>
        <v>0</v>
      </c>
      <c r="AF24" s="23">
        <f t="shared" si="1"/>
        <v>0</v>
      </c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25" customHeight="1" x14ac:dyDescent="0.25">
      <c r="A25" s="6"/>
      <c r="B25" s="68" t="s">
        <v>9</v>
      </c>
      <c r="C25" s="69"/>
      <c r="D25" s="69"/>
      <c r="E25" s="69"/>
      <c r="F25" s="69"/>
      <c r="G25" s="69"/>
      <c r="H25" s="69"/>
      <c r="I25" s="69"/>
      <c r="J25" s="70"/>
      <c r="K25" s="82" t="s">
        <v>20</v>
      </c>
      <c r="L25" s="83"/>
      <c r="M25" s="82" t="s">
        <v>21</v>
      </c>
      <c r="N25" s="83"/>
      <c r="O25" s="46" t="s">
        <v>22</v>
      </c>
      <c r="P25" s="47"/>
      <c r="Q25" s="19" t="s">
        <v>7</v>
      </c>
      <c r="R25" s="6"/>
      <c r="S25" s="6"/>
      <c r="T25" s="6"/>
      <c r="U25" s="6"/>
      <c r="V25" s="6"/>
      <c r="W25" s="6"/>
      <c r="X25" s="22"/>
      <c r="Y25" s="23"/>
      <c r="Z25" s="22"/>
      <c r="AA25" s="23"/>
      <c r="AB25" s="22"/>
      <c r="AC25" s="23"/>
      <c r="AE25" s="22"/>
      <c r="AF25" s="23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25" customHeight="1" x14ac:dyDescent="0.15">
      <c r="A26" s="6"/>
      <c r="B26" s="2">
        <v>1</v>
      </c>
      <c r="C26" s="25"/>
      <c r="D26" s="62"/>
      <c r="E26" s="63"/>
      <c r="F26" s="63"/>
      <c r="G26" s="63"/>
      <c r="H26" s="63"/>
      <c r="I26" s="63"/>
      <c r="J26" s="64"/>
      <c r="K26" s="28"/>
      <c r="L26" s="29"/>
      <c r="M26" s="28"/>
      <c r="N26" s="29"/>
      <c r="O26" s="28"/>
      <c r="P26" s="29"/>
      <c r="Q26" s="33" t="str">
        <f>IF(N26="","",Sheet2!O24)</f>
        <v/>
      </c>
      <c r="R26" s="6"/>
      <c r="S26" s="6"/>
      <c r="T26" s="6"/>
      <c r="U26" s="6"/>
      <c r="V26" s="6"/>
      <c r="W26" s="6"/>
      <c r="X26" s="22">
        <f>IF(K26&gt;L26,1,0)</f>
        <v>0</v>
      </c>
      <c r="Y26" s="23">
        <f>IF(L26&gt;K26,1,0)</f>
        <v>0</v>
      </c>
      <c r="Z26" s="22">
        <f>IF(M26&gt;N26,1,0)</f>
        <v>0</v>
      </c>
      <c r="AA26" s="23">
        <f>IF(N26&gt;M26,1,0)</f>
        <v>0</v>
      </c>
      <c r="AB26" s="22">
        <f>IF(O26&gt;P26,1,0)</f>
        <v>0</v>
      </c>
      <c r="AC26" s="23">
        <f>IF(P26&gt;O26,1,0)</f>
        <v>0</v>
      </c>
      <c r="AE26" s="22">
        <f t="shared" ref="AE26:AF29" si="2">K26+M26+O26</f>
        <v>0</v>
      </c>
      <c r="AF26" s="23">
        <f t="shared" si="2"/>
        <v>0</v>
      </c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25" customHeight="1" x14ac:dyDescent="0.15">
      <c r="A27" s="6"/>
      <c r="B27" s="2">
        <v>2</v>
      </c>
      <c r="C27" s="25"/>
      <c r="D27" s="62"/>
      <c r="E27" s="63"/>
      <c r="F27" s="63"/>
      <c r="G27" s="63"/>
      <c r="H27" s="63"/>
      <c r="I27" s="63"/>
      <c r="J27" s="64"/>
      <c r="K27" s="28"/>
      <c r="L27" s="29"/>
      <c r="M27" s="28"/>
      <c r="N27" s="29"/>
      <c r="O27" s="28"/>
      <c r="P27" s="29"/>
      <c r="Q27" s="33" t="str">
        <f>IF(N27="","",Sheet2!O25)</f>
        <v/>
      </c>
      <c r="R27" s="6"/>
      <c r="S27" s="6"/>
      <c r="T27" s="6"/>
      <c r="U27" s="6"/>
      <c r="V27" s="6"/>
      <c r="W27" s="6"/>
      <c r="X27" s="22">
        <f>IF(K27&gt;L27,1,0)</f>
        <v>0</v>
      </c>
      <c r="Y27" s="23">
        <f>IF(L27&gt;K27,1,0)</f>
        <v>0</v>
      </c>
      <c r="Z27" s="22">
        <f>IF(M27&gt;N27,1,0)</f>
        <v>0</v>
      </c>
      <c r="AA27" s="23">
        <f>IF(N27&gt;M27,1,0)</f>
        <v>0</v>
      </c>
      <c r="AB27" s="22">
        <f>IF(O27&gt;P27,1,0)</f>
        <v>0</v>
      </c>
      <c r="AC27" s="23">
        <f>IF(P27&gt;O27,1,0)</f>
        <v>0</v>
      </c>
      <c r="AE27" s="22">
        <f t="shared" si="2"/>
        <v>0</v>
      </c>
      <c r="AF27" s="23">
        <f t="shared" si="2"/>
        <v>0</v>
      </c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25" customHeight="1" x14ac:dyDescent="0.15">
      <c r="A28" s="6"/>
      <c r="B28" s="2">
        <v>3</v>
      </c>
      <c r="C28" s="25"/>
      <c r="D28" s="62"/>
      <c r="E28" s="63"/>
      <c r="F28" s="63"/>
      <c r="G28" s="63"/>
      <c r="H28" s="63"/>
      <c r="I28" s="63"/>
      <c r="J28" s="64"/>
      <c r="K28" s="28"/>
      <c r="L28" s="29"/>
      <c r="M28" s="28"/>
      <c r="N28" s="29"/>
      <c r="O28" s="28"/>
      <c r="P28" s="29"/>
      <c r="Q28" s="33" t="str">
        <f>IF(N28="","",Sheet2!O26)</f>
        <v/>
      </c>
      <c r="R28" s="6"/>
      <c r="S28" s="6"/>
      <c r="T28" s="6"/>
      <c r="U28" s="6"/>
      <c r="V28" s="6"/>
      <c r="W28" s="6"/>
      <c r="X28" s="22">
        <f>IF(K28&gt;L28,1,0)</f>
        <v>0</v>
      </c>
      <c r="Y28" s="23">
        <f>IF(L28&gt;K28,1,0)</f>
        <v>0</v>
      </c>
      <c r="Z28" s="22">
        <f>IF(M28&gt;N28,1,0)</f>
        <v>0</v>
      </c>
      <c r="AA28" s="23">
        <f>IF(N28&gt;M28,1,0)</f>
        <v>0</v>
      </c>
      <c r="AB28" s="22">
        <f>IF(O28&gt;P28,1,0)</f>
        <v>0</v>
      </c>
      <c r="AC28" s="23">
        <f>IF(P28&gt;O28,1,0)</f>
        <v>0</v>
      </c>
      <c r="AE28" s="22">
        <f t="shared" si="2"/>
        <v>0</v>
      </c>
      <c r="AF28" s="23">
        <f t="shared" si="2"/>
        <v>0</v>
      </c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25" customHeight="1" thickBot="1" x14ac:dyDescent="0.2">
      <c r="A29" s="6"/>
      <c r="B29" s="4">
        <v>4</v>
      </c>
      <c r="C29" s="25"/>
      <c r="D29" s="62"/>
      <c r="E29" s="63"/>
      <c r="F29" s="63"/>
      <c r="G29" s="63"/>
      <c r="H29" s="63"/>
      <c r="I29" s="63"/>
      <c r="J29" s="64"/>
      <c r="K29" s="28"/>
      <c r="L29" s="29"/>
      <c r="M29" s="28"/>
      <c r="N29" s="29"/>
      <c r="O29" s="28"/>
      <c r="P29" s="29"/>
      <c r="Q29" s="33" t="str">
        <f>IF(N29="","",Sheet2!O27)</f>
        <v/>
      </c>
      <c r="R29" s="6"/>
      <c r="S29" s="6"/>
      <c r="T29" s="6"/>
      <c r="U29" s="6"/>
      <c r="V29" s="6"/>
      <c r="W29" s="6"/>
      <c r="X29" s="22">
        <f>IF(K29&gt;L29,1,0)</f>
        <v>0</v>
      </c>
      <c r="Y29" s="23">
        <f>IF(L29&gt;K29,1,0)</f>
        <v>0</v>
      </c>
      <c r="Z29" s="22">
        <f>IF(M29&gt;N29,1,0)</f>
        <v>0</v>
      </c>
      <c r="AA29" s="23">
        <f>IF(N29&gt;M29,1,0)</f>
        <v>0</v>
      </c>
      <c r="AB29" s="22">
        <f>IF(O29&gt;P29,1,0)</f>
        <v>0</v>
      </c>
      <c r="AC29" s="23">
        <f>IF(P29&gt;O29,1,0)</f>
        <v>0</v>
      </c>
      <c r="AE29" s="22">
        <f t="shared" si="2"/>
        <v>0</v>
      </c>
      <c r="AF29" s="23">
        <f t="shared" si="2"/>
        <v>0</v>
      </c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ht="25" customHeight="1" x14ac:dyDescent="0.25">
      <c r="A30" s="6"/>
      <c r="B30" s="68" t="s">
        <v>10</v>
      </c>
      <c r="C30" s="69"/>
      <c r="D30" s="69"/>
      <c r="E30" s="69"/>
      <c r="F30" s="69"/>
      <c r="G30" s="69"/>
      <c r="H30" s="69"/>
      <c r="I30" s="69"/>
      <c r="J30" s="70"/>
      <c r="K30" s="82" t="s">
        <v>20</v>
      </c>
      <c r="L30" s="83"/>
      <c r="M30" s="82" t="s">
        <v>21</v>
      </c>
      <c r="N30" s="83"/>
      <c r="O30" s="46" t="s">
        <v>22</v>
      </c>
      <c r="P30" s="47"/>
      <c r="Q30" s="19" t="s">
        <v>7</v>
      </c>
      <c r="R30" s="6"/>
      <c r="S30" s="48" t="str">
        <f>O9</f>
        <v>Leaders are</v>
      </c>
      <c r="T30" s="48"/>
      <c r="U30" s="48"/>
      <c r="V30" s="18"/>
      <c r="W30" s="6"/>
      <c r="X30" s="22"/>
      <c r="Y30" s="23"/>
      <c r="Z30" s="22"/>
      <c r="AA30" s="23"/>
      <c r="AB30" s="22"/>
      <c r="AC30" s="23"/>
      <c r="AE30" s="22"/>
      <c r="AF30" s="23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ht="25" customHeight="1" thickBot="1" x14ac:dyDescent="0.2">
      <c r="A31" s="6"/>
      <c r="B31" s="2">
        <v>1</v>
      </c>
      <c r="C31" s="25"/>
      <c r="D31" s="62"/>
      <c r="E31" s="63"/>
      <c r="F31" s="63"/>
      <c r="G31" s="63"/>
      <c r="H31" s="63"/>
      <c r="I31" s="63"/>
      <c r="J31" s="64"/>
      <c r="K31" s="28"/>
      <c r="L31" s="29"/>
      <c r="M31" s="28"/>
      <c r="N31" s="29"/>
      <c r="O31" s="28"/>
      <c r="P31" s="29"/>
      <c r="Q31" s="33" t="str">
        <f>IF(N31="","",Sheet2!O29)</f>
        <v/>
      </c>
      <c r="R31" s="6"/>
      <c r="S31" s="89" t="str">
        <f>O10</f>
        <v/>
      </c>
      <c r="T31" s="89"/>
      <c r="U31" s="89"/>
      <c r="V31" s="18"/>
      <c r="W31" s="6"/>
      <c r="X31" s="22">
        <f>IF(K31&gt;L31,1,0)</f>
        <v>0</v>
      </c>
      <c r="Y31" s="23">
        <f>IF(L31&gt;K31,1,0)</f>
        <v>0</v>
      </c>
      <c r="Z31" s="22">
        <f>IF(M31&gt;N31,1,0)</f>
        <v>0</v>
      </c>
      <c r="AA31" s="23">
        <f>IF(N31&gt;M31,1,0)</f>
        <v>0</v>
      </c>
      <c r="AB31" s="22">
        <f>IF(O31&gt;P31,1,0)</f>
        <v>0</v>
      </c>
      <c r="AC31" s="23">
        <f>IF(P31&gt;O31,1,0)</f>
        <v>0</v>
      </c>
      <c r="AE31" s="22">
        <f t="shared" ref="AE31:AF34" si="3">K31+M31+O31</f>
        <v>0</v>
      </c>
      <c r="AF31" s="23">
        <f t="shared" si="3"/>
        <v>0</v>
      </c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ht="25" customHeight="1" thickBot="1" x14ac:dyDescent="0.2">
      <c r="A32" s="6"/>
      <c r="B32" s="2">
        <v>2</v>
      </c>
      <c r="C32" s="25"/>
      <c r="D32" s="62"/>
      <c r="E32" s="63"/>
      <c r="F32" s="63"/>
      <c r="G32" s="63"/>
      <c r="H32" s="63"/>
      <c r="I32" s="63"/>
      <c r="J32" s="64"/>
      <c r="K32" s="28"/>
      <c r="L32" s="29"/>
      <c r="M32" s="28"/>
      <c r="N32" s="29"/>
      <c r="O32" s="28"/>
      <c r="P32" s="29"/>
      <c r="Q32" s="33" t="str">
        <f>IF(N32="","",Sheet2!O30)</f>
        <v/>
      </c>
      <c r="R32" s="6"/>
      <c r="S32" s="50" t="s">
        <v>4</v>
      </c>
      <c r="T32" s="51"/>
      <c r="U32" s="52"/>
      <c r="V32" s="6"/>
      <c r="W32" s="27"/>
      <c r="X32" s="22">
        <f>IF(K32&gt;L32,1,0)</f>
        <v>0</v>
      </c>
      <c r="Y32" s="23">
        <f>IF(L32&gt;K32,1,0)</f>
        <v>0</v>
      </c>
      <c r="Z32" s="22">
        <f>IF(M32&gt;N32,1,0)</f>
        <v>0</v>
      </c>
      <c r="AA32" s="23">
        <f>IF(N32&gt;M32,1,0)</f>
        <v>0</v>
      </c>
      <c r="AB32" s="22">
        <f>IF(O32&gt;P32,1,0)</f>
        <v>0</v>
      </c>
      <c r="AC32" s="23">
        <f>IF(P32&gt;O32,1,0)</f>
        <v>0</v>
      </c>
      <c r="AE32" s="22">
        <f t="shared" si="3"/>
        <v>0</v>
      </c>
      <c r="AF32" s="23">
        <f t="shared" si="3"/>
        <v>0</v>
      </c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ht="25" customHeight="1" thickBot="1" x14ac:dyDescent="0.2">
      <c r="A33" s="6"/>
      <c r="B33" s="2">
        <v>3</v>
      </c>
      <c r="C33" s="30" t="str">
        <f>IF(C31="","",C31)</f>
        <v/>
      </c>
      <c r="D33" s="65" t="str">
        <f>IF(D32="","",D32)</f>
        <v/>
      </c>
      <c r="E33" s="66"/>
      <c r="F33" s="66"/>
      <c r="G33" s="66"/>
      <c r="H33" s="66"/>
      <c r="I33" s="66"/>
      <c r="J33" s="67"/>
      <c r="K33" s="28"/>
      <c r="L33" s="29"/>
      <c r="M33" s="28"/>
      <c r="N33" s="29"/>
      <c r="O33" s="28"/>
      <c r="P33" s="29"/>
      <c r="Q33" s="33" t="str">
        <f>IF(N33="","",Sheet2!O31)</f>
        <v/>
      </c>
      <c r="R33" s="6"/>
      <c r="S33" s="37">
        <f>E10</f>
        <v>0</v>
      </c>
      <c r="T33" s="6"/>
      <c r="U33" s="39">
        <f>G10</f>
        <v>0</v>
      </c>
      <c r="V33" s="6"/>
      <c r="W33" s="6"/>
      <c r="X33" s="22">
        <f>IF(K33&gt;L33,1,0)</f>
        <v>0</v>
      </c>
      <c r="Y33" s="23">
        <f>IF(L33&gt;K33,1,0)</f>
        <v>0</v>
      </c>
      <c r="Z33" s="22">
        <f>IF(M33&gt;N33,1,0)</f>
        <v>0</v>
      </c>
      <c r="AA33" s="23">
        <f>IF(N33&gt;M33,1,0)</f>
        <v>0</v>
      </c>
      <c r="AB33" s="22">
        <f>IF(O33&gt;P33,1,0)</f>
        <v>0</v>
      </c>
      <c r="AC33" s="23">
        <f>IF(P33&gt;O33,1,0)</f>
        <v>0</v>
      </c>
      <c r="AE33" s="22">
        <f t="shared" si="3"/>
        <v>0</v>
      </c>
      <c r="AF33" s="23">
        <f t="shared" si="3"/>
        <v>0</v>
      </c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25" customHeight="1" thickBot="1" x14ac:dyDescent="0.2">
      <c r="A34" s="6"/>
      <c r="B34" s="4">
        <v>4</v>
      </c>
      <c r="C34" s="45" t="str">
        <f>IF(C32="","",C32)</f>
        <v/>
      </c>
      <c r="D34" s="65" t="str">
        <f>IF(D31="","",D31)</f>
        <v/>
      </c>
      <c r="E34" s="66"/>
      <c r="F34" s="66"/>
      <c r="G34" s="66"/>
      <c r="H34" s="66"/>
      <c r="I34" s="66"/>
      <c r="J34" s="67"/>
      <c r="K34" s="28"/>
      <c r="L34" s="29"/>
      <c r="M34" s="28"/>
      <c r="N34" s="29"/>
      <c r="O34" s="28"/>
      <c r="P34" s="29"/>
      <c r="Q34" s="33" t="str">
        <f>IF(N34="","",Sheet2!O32)</f>
        <v/>
      </c>
      <c r="R34" s="6"/>
      <c r="S34" s="27" t="s">
        <v>31</v>
      </c>
      <c r="T34" s="6"/>
      <c r="U34" s="6"/>
      <c r="V34" s="6"/>
      <c r="W34" s="6"/>
      <c r="X34" s="22">
        <f>IF(K34&gt;L34,1,0)</f>
        <v>0</v>
      </c>
      <c r="Y34" s="23">
        <f>IF(L34&gt;K34,1,0)</f>
        <v>0</v>
      </c>
      <c r="Z34" s="22">
        <f>IF(M34&gt;N34,1,0)</f>
        <v>0</v>
      </c>
      <c r="AA34" s="23">
        <f>IF(N34&gt;M34,1,0)</f>
        <v>0</v>
      </c>
      <c r="AB34" s="22">
        <f>IF(O34&gt;P34,1,0)</f>
        <v>0</v>
      </c>
      <c r="AC34" s="23">
        <f>IF(P34&gt;O34,1,0)</f>
        <v>0</v>
      </c>
      <c r="AE34" s="22">
        <f t="shared" si="3"/>
        <v>0</v>
      </c>
      <c r="AF34" s="23">
        <f t="shared" si="3"/>
        <v>0</v>
      </c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ht="25" customHeight="1" x14ac:dyDescent="0.25">
      <c r="A35" s="6"/>
      <c r="B35" s="68" t="s">
        <v>11</v>
      </c>
      <c r="C35" s="69"/>
      <c r="D35" s="69"/>
      <c r="E35" s="69"/>
      <c r="F35" s="69"/>
      <c r="G35" s="69"/>
      <c r="H35" s="69"/>
      <c r="I35" s="69"/>
      <c r="J35" s="70"/>
      <c r="K35" s="82" t="s">
        <v>20</v>
      </c>
      <c r="L35" s="83"/>
      <c r="M35" s="82" t="s">
        <v>21</v>
      </c>
      <c r="N35" s="83"/>
      <c r="O35" s="46" t="s">
        <v>22</v>
      </c>
      <c r="P35" s="47"/>
      <c r="Q35" s="19" t="s">
        <v>7</v>
      </c>
      <c r="R35" s="6"/>
      <c r="S35" s="6"/>
      <c r="T35" s="6"/>
      <c r="U35" s="6"/>
      <c r="V35" s="6"/>
      <c r="W35" s="6"/>
      <c r="X35" s="22"/>
      <c r="Y35" s="23"/>
      <c r="Z35" s="22"/>
      <c r="AA35" s="23"/>
      <c r="AB35" s="22"/>
      <c r="AC35" s="23"/>
      <c r="AE35" s="22"/>
      <c r="AF35" s="23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ht="25" customHeight="1" x14ac:dyDescent="0.15">
      <c r="A36" s="6"/>
      <c r="B36" s="2">
        <v>1</v>
      </c>
      <c r="C36" s="25"/>
      <c r="D36" s="62"/>
      <c r="E36" s="63"/>
      <c r="F36" s="63"/>
      <c r="G36" s="63"/>
      <c r="H36" s="63"/>
      <c r="I36" s="63"/>
      <c r="J36" s="64"/>
      <c r="K36" s="28"/>
      <c r="L36" s="29"/>
      <c r="M36" s="28"/>
      <c r="N36" s="29"/>
      <c r="O36" s="28"/>
      <c r="P36" s="29"/>
      <c r="Q36" s="33" t="str">
        <f>IF(N36="","",Sheet2!O34)</f>
        <v/>
      </c>
      <c r="R36" s="6"/>
      <c r="S36" s="6"/>
      <c r="T36" s="6"/>
      <c r="U36" s="6"/>
      <c r="V36" s="6"/>
      <c r="W36" s="6"/>
      <c r="X36" s="22">
        <f>IF(K36&gt;L36,1,0)</f>
        <v>0</v>
      </c>
      <c r="Y36" s="23">
        <f>IF(L36&gt;K36,1,0)</f>
        <v>0</v>
      </c>
      <c r="Z36" s="22">
        <f>IF(M36&gt;N36,1,0)</f>
        <v>0</v>
      </c>
      <c r="AA36" s="23">
        <f>IF(N36&gt;M36,1,0)</f>
        <v>0</v>
      </c>
      <c r="AB36" s="22">
        <f>IF(O36&gt;P36,1,0)</f>
        <v>0</v>
      </c>
      <c r="AC36" s="23">
        <f>IF(P36&gt;O36,1,0)</f>
        <v>0</v>
      </c>
      <c r="AE36" s="22">
        <f t="shared" ref="AE36:AF39" si="4">K36+M36+O36</f>
        <v>0</v>
      </c>
      <c r="AF36" s="23">
        <f t="shared" si="4"/>
        <v>0</v>
      </c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ht="25" customHeight="1" x14ac:dyDescent="0.15">
      <c r="A37" s="6"/>
      <c r="B37" s="2">
        <v>2</v>
      </c>
      <c r="C37" s="25"/>
      <c r="D37" s="62"/>
      <c r="E37" s="63"/>
      <c r="F37" s="63"/>
      <c r="G37" s="63"/>
      <c r="H37" s="63"/>
      <c r="I37" s="63"/>
      <c r="J37" s="64"/>
      <c r="K37" s="28"/>
      <c r="L37" s="29"/>
      <c r="M37" s="28"/>
      <c r="N37" s="29"/>
      <c r="O37" s="28"/>
      <c r="P37" s="29"/>
      <c r="Q37" s="33" t="str">
        <f>IF(N37="","",Sheet2!O35)</f>
        <v/>
      </c>
      <c r="R37" s="6"/>
      <c r="S37" s="6"/>
      <c r="T37" s="6"/>
      <c r="U37" s="6"/>
      <c r="V37" s="6"/>
      <c r="W37" s="6"/>
      <c r="X37" s="22">
        <f>IF(K37&gt;L37,1,0)</f>
        <v>0</v>
      </c>
      <c r="Y37" s="23">
        <f>IF(L37&gt;K37,1,0)</f>
        <v>0</v>
      </c>
      <c r="Z37" s="22">
        <f>IF(M37&gt;N37,1,0)</f>
        <v>0</v>
      </c>
      <c r="AA37" s="23">
        <f>IF(N37&gt;M37,1,0)</f>
        <v>0</v>
      </c>
      <c r="AB37" s="22">
        <f>IF(O37&gt;P37,1,0)</f>
        <v>0</v>
      </c>
      <c r="AC37" s="23">
        <f>IF(P37&gt;O37,1,0)</f>
        <v>0</v>
      </c>
      <c r="AE37" s="22">
        <f t="shared" si="4"/>
        <v>0</v>
      </c>
      <c r="AF37" s="23">
        <f t="shared" si="4"/>
        <v>0</v>
      </c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ht="25" customHeight="1" x14ac:dyDescent="0.15">
      <c r="A38" s="6"/>
      <c r="B38" s="2">
        <v>3</v>
      </c>
      <c r="C38" s="30" t="str">
        <f>IF(C36="","",C36)</f>
        <v/>
      </c>
      <c r="D38" s="65" t="str">
        <f>IF(D37="","",D37)</f>
        <v/>
      </c>
      <c r="E38" s="66"/>
      <c r="F38" s="66"/>
      <c r="G38" s="66"/>
      <c r="H38" s="66"/>
      <c r="I38" s="66"/>
      <c r="J38" s="67"/>
      <c r="K38" s="28"/>
      <c r="L38" s="29"/>
      <c r="M38" s="28"/>
      <c r="N38" s="29"/>
      <c r="O38" s="28"/>
      <c r="P38" s="29"/>
      <c r="Q38" s="33" t="str">
        <f>IF(N38="","",Sheet2!O36)</f>
        <v/>
      </c>
      <c r="R38" s="6"/>
      <c r="S38" s="27" t="s">
        <v>31</v>
      </c>
      <c r="T38" s="6"/>
      <c r="U38" s="6"/>
      <c r="V38" s="6"/>
      <c r="W38" s="6"/>
      <c r="X38" s="22">
        <f>IF(K38&gt;L38,1,0)</f>
        <v>0</v>
      </c>
      <c r="Y38" s="23">
        <f>IF(L38&gt;K38,1,0)</f>
        <v>0</v>
      </c>
      <c r="Z38" s="22">
        <f>IF(M38&gt;N38,1,0)</f>
        <v>0</v>
      </c>
      <c r="AA38" s="23">
        <f>IF(N38&gt;M38,1,0)</f>
        <v>0</v>
      </c>
      <c r="AB38" s="22">
        <f>IF(O38&gt;P38,1,0)</f>
        <v>0</v>
      </c>
      <c r="AC38" s="23">
        <f>IF(P38&gt;O38,1,0)</f>
        <v>0</v>
      </c>
      <c r="AE38" s="22">
        <f t="shared" si="4"/>
        <v>0</v>
      </c>
      <c r="AF38" s="23">
        <f t="shared" si="4"/>
        <v>0</v>
      </c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ht="25" customHeight="1" thickBot="1" x14ac:dyDescent="0.2">
      <c r="A39" s="6"/>
      <c r="B39" s="3">
        <v>4</v>
      </c>
      <c r="C39" s="45" t="str">
        <f>IF(C37="","",C37)</f>
        <v/>
      </c>
      <c r="D39" s="59" t="str">
        <f>IF(D36="","",D36)</f>
        <v/>
      </c>
      <c r="E39" s="60"/>
      <c r="F39" s="60"/>
      <c r="G39" s="60"/>
      <c r="H39" s="60"/>
      <c r="I39" s="60"/>
      <c r="J39" s="61"/>
      <c r="K39" s="31"/>
      <c r="L39" s="32"/>
      <c r="M39" s="31"/>
      <c r="N39" s="32"/>
      <c r="O39" s="31"/>
      <c r="P39" s="32"/>
      <c r="Q39" s="34" t="str">
        <f>IF(N39="","",Sheet2!O37)</f>
        <v/>
      </c>
      <c r="R39" s="6"/>
      <c r="S39" s="6"/>
      <c r="T39" s="6"/>
      <c r="U39" s="6"/>
      <c r="V39" s="6"/>
      <c r="W39" s="6"/>
      <c r="X39" s="22">
        <f>IF(K39&gt;L39,1,0)</f>
        <v>0</v>
      </c>
      <c r="Y39" s="23">
        <f>IF(L39&gt;K39,1,0)</f>
        <v>0</v>
      </c>
      <c r="Z39" s="22">
        <f>IF(M39&gt;N39,1,0)</f>
        <v>0</v>
      </c>
      <c r="AA39" s="23">
        <f>IF(N39&gt;M39,1,0)</f>
        <v>0</v>
      </c>
      <c r="AB39" s="22">
        <f>IF(O39&gt;P39,1,0)</f>
        <v>0</v>
      </c>
      <c r="AC39" s="23">
        <f>IF(P39&gt;O39,1,0)</f>
        <v>0</v>
      </c>
      <c r="AE39" s="22">
        <f t="shared" si="4"/>
        <v>0</v>
      </c>
      <c r="AF39" s="23">
        <f t="shared" si="4"/>
        <v>0</v>
      </c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x14ac:dyDescent="0.15">
      <c r="A40" s="6"/>
      <c r="B40" s="6"/>
      <c r="C40" s="13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2"/>
      <c r="Y40" s="23"/>
      <c r="Z40" s="22"/>
      <c r="AA40" s="23"/>
      <c r="AB40" s="22"/>
      <c r="AC40" s="23"/>
      <c r="AE40" s="22"/>
      <c r="AF40" s="23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2"/>
      <c r="Y41" s="23"/>
      <c r="Z41" s="22"/>
      <c r="AA41" s="23"/>
      <c r="AB41" s="22"/>
      <c r="AC41" s="23"/>
      <c r="AE41" s="22"/>
      <c r="AF41" s="23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</row>
    <row r="42" spans="1:43" ht="14" x14ac:dyDescent="0.2">
      <c r="A42" s="6"/>
      <c r="B42" s="6"/>
      <c r="C42" s="14" t="s">
        <v>12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2">
        <f t="shared" ref="X42:AC42" si="5">SUM(X16:X41)</f>
        <v>0</v>
      </c>
      <c r="Y42" s="23">
        <f t="shared" si="5"/>
        <v>0</v>
      </c>
      <c r="Z42" s="22">
        <f t="shared" si="5"/>
        <v>0</v>
      </c>
      <c r="AA42" s="23">
        <f t="shared" si="5"/>
        <v>0</v>
      </c>
      <c r="AB42" s="22">
        <f t="shared" si="5"/>
        <v>0</v>
      </c>
      <c r="AC42" s="23">
        <f t="shared" si="5"/>
        <v>0</v>
      </c>
      <c r="AE42" s="22">
        <f>SUM(AE16:AE41)</f>
        <v>0</v>
      </c>
      <c r="AF42" s="23">
        <f>SUM(AF16:AF41)</f>
        <v>0</v>
      </c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ht="14" x14ac:dyDescent="0.2">
      <c r="A43" s="6"/>
      <c r="B43" s="6"/>
      <c r="C43" s="14" t="s">
        <v>13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ht="14" x14ac:dyDescent="0.2">
      <c r="A44" s="6"/>
      <c r="B44" s="6"/>
      <c r="C44" s="14" t="s">
        <v>14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1:43" ht="14" x14ac:dyDescent="0.2">
      <c r="A45" s="6"/>
      <c r="B45" s="6"/>
      <c r="C45" s="14" t="s">
        <v>15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ht="14" x14ac:dyDescent="0.2">
      <c r="A46" s="6"/>
      <c r="B46" s="6"/>
      <c r="C46" s="14" t="s">
        <v>16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ht="14" x14ac:dyDescent="0.2">
      <c r="A47" s="6"/>
      <c r="B47" s="6"/>
      <c r="C47" s="14" t="s">
        <v>17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</row>
    <row r="48" spans="1:43" ht="14" x14ac:dyDescent="0.2">
      <c r="A48" s="6"/>
      <c r="B48" s="6"/>
      <c r="C48" s="14" t="s">
        <v>18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ht="14" x14ac:dyDescent="0.2">
      <c r="A49" s="6"/>
      <c r="B49" s="6"/>
      <c r="C49" s="14" t="s">
        <v>27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ht="14" x14ac:dyDescent="0.2">
      <c r="A50" s="6"/>
      <c r="B50" s="6"/>
      <c r="C50" s="14" t="s">
        <v>19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</sheetData>
  <sheetProtection password="D553" sheet="1"/>
  <mergeCells count="55">
    <mergeCell ref="AE15:AF15"/>
    <mergeCell ref="I12:M12"/>
    <mergeCell ref="I13:M13"/>
    <mergeCell ref="S32:U32"/>
    <mergeCell ref="S30:U30"/>
    <mergeCell ref="S31:U31"/>
    <mergeCell ref="K30:L30"/>
    <mergeCell ref="M30:N30"/>
    <mergeCell ref="O30:P30"/>
    <mergeCell ref="D21:J21"/>
    <mergeCell ref="O35:P35"/>
    <mergeCell ref="K20:L20"/>
    <mergeCell ref="M20:N20"/>
    <mergeCell ref="O20:P20"/>
    <mergeCell ref="K25:L25"/>
    <mergeCell ref="M25:N25"/>
    <mergeCell ref="O25:P25"/>
    <mergeCell ref="K35:L35"/>
    <mergeCell ref="M35:N35"/>
    <mergeCell ref="D16:J16"/>
    <mergeCell ref="K15:L15"/>
    <mergeCell ref="M15:N15"/>
    <mergeCell ref="K6:N6"/>
    <mergeCell ref="C7:E7"/>
    <mergeCell ref="F7:G7"/>
    <mergeCell ref="D6:I6"/>
    <mergeCell ref="B15:J15"/>
    <mergeCell ref="D31:J31"/>
    <mergeCell ref="D22:J22"/>
    <mergeCell ref="D23:J23"/>
    <mergeCell ref="D24:J24"/>
    <mergeCell ref="D26:J26"/>
    <mergeCell ref="D17:J17"/>
    <mergeCell ref="D18:J18"/>
    <mergeCell ref="B20:J20"/>
    <mergeCell ref="B25:J25"/>
    <mergeCell ref="B30:J30"/>
    <mergeCell ref="D19:J19"/>
    <mergeCell ref="D27:J27"/>
    <mergeCell ref="D28:J28"/>
    <mergeCell ref="D29:J29"/>
    <mergeCell ref="D39:J39"/>
    <mergeCell ref="D32:J32"/>
    <mergeCell ref="D33:J33"/>
    <mergeCell ref="D34:J34"/>
    <mergeCell ref="D36:J36"/>
    <mergeCell ref="B35:J35"/>
    <mergeCell ref="D37:J37"/>
    <mergeCell ref="D38:J38"/>
    <mergeCell ref="O15:P15"/>
    <mergeCell ref="O9:Q9"/>
    <mergeCell ref="O10:Q10"/>
    <mergeCell ref="E9:G9"/>
    <mergeCell ref="I10:M10"/>
    <mergeCell ref="I9:M9"/>
  </mergeCells>
  <phoneticPr fontId="0" type="noConversion"/>
  <conditionalFormatting sqref="Q16:Q19 Q21:Q24 Q26:Q29 Q31:Q34 Q36:Q39">
    <cfRule type="cellIs" dxfId="10" priority="4" stopIfTrue="1" operator="equal">
      <formula>$C$10</formula>
    </cfRule>
    <cfRule type="cellIs" dxfId="9" priority="5" stopIfTrue="1" operator="equal">
      <formula>$I$10</formula>
    </cfRule>
  </conditionalFormatting>
  <conditionalFormatting sqref="S30">
    <cfRule type="cellIs" dxfId="8" priority="6" stopIfTrue="1" operator="equal">
      <formula>"Winners are"</formula>
    </cfRule>
  </conditionalFormatting>
  <conditionalFormatting sqref="S31">
    <cfRule type="cellIs" dxfId="7" priority="7" stopIfTrue="1" operator="between">
      <formula>$C$10</formula>
      <formula>$I$10</formula>
    </cfRule>
  </conditionalFormatting>
  <conditionalFormatting sqref="O10:Q10">
    <cfRule type="cellIs" dxfId="6" priority="8" stopIfTrue="1" operator="between">
      <formula>$C$10</formula>
      <formula>$I$10</formula>
    </cfRule>
  </conditionalFormatting>
  <conditionalFormatting sqref="O9:Q9">
    <cfRule type="containsText" dxfId="5" priority="3" stopIfTrue="1" operator="containsText" text="Leaders are">
      <formula>NOT(ISERROR(SEARCH("Leaders are",O9)))</formula>
    </cfRule>
    <cfRule type="cellIs" dxfId="4" priority="9" stopIfTrue="1" operator="equal">
      <formula>"Winners are"</formula>
    </cfRule>
  </conditionalFormatting>
  <conditionalFormatting sqref="K16:K19 M16:M19 O16:O19 K21:K24 M21:M24 O21:O24 K26:K29 M26:M29 O26:O29 K31:K34 M31:M34 O31:O34 K36:K39 M36:M39 O36:O39">
    <cfRule type="cellIs" dxfId="3" priority="10" stopIfTrue="1" operator="greaterThan">
      <formula>L16</formula>
    </cfRule>
  </conditionalFormatting>
  <conditionalFormatting sqref="L16:L19 N16:N19 P16:P19 L21:L24 N21:N24 P21:P24 L26:L29 N26:N29 P26:P29 L31:L34 N31:N34 P31:P34 L36:L39 N36:N39 P36:P39">
    <cfRule type="cellIs" dxfId="2" priority="11" stopIfTrue="1" operator="greaterThan">
      <formula>K16</formula>
    </cfRule>
  </conditionalFormatting>
  <conditionalFormatting sqref="S30:U30">
    <cfRule type="containsText" dxfId="1" priority="1" stopIfTrue="1" operator="containsText" text="Leaders are">
      <formula>NOT(ISERROR(SEARCH("Leaders are",S30)))</formula>
    </cfRule>
    <cfRule type="cellIs" dxfId="0" priority="2" stopIfTrue="1" operator="equal">
      <formula>"Winners are"</formula>
    </cfRule>
  </conditionalFormatting>
  <pageMargins left="0.37" right="0.19" top="1.07" bottom="0.39" header="0.34" footer="0.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4:O37"/>
  <sheetViews>
    <sheetView topLeftCell="A10" workbookViewId="0">
      <selection activeCell="J14" sqref="J14"/>
    </sheetView>
  </sheetViews>
  <sheetFormatPr baseColWidth="10" defaultColWidth="8.83203125" defaultRowHeight="13" x14ac:dyDescent="0.15"/>
  <cols>
    <col min="11" max="11" width="2.33203125" customWidth="1"/>
    <col min="13" max="13" width="1.6640625" customWidth="1"/>
  </cols>
  <sheetData>
    <row r="14" spans="9:15" x14ac:dyDescent="0.15">
      <c r="I14" t="str">
        <f>IF(N14=2,'Score Sheet'!$C$10,IF(N14=1,'Score Sheet'!$I$10,""))</f>
        <v/>
      </c>
      <c r="J14">
        <f>IF('Score Sheet'!K16&gt;'Score Sheet'!L16,2,1)</f>
        <v>1</v>
      </c>
      <c r="L14">
        <f>IF('Score Sheet'!M16&gt;'Score Sheet'!N16,2,1)</f>
        <v>1</v>
      </c>
      <c r="N14" t="str">
        <f>IF('Score Sheet'!O16="","",IF('Score Sheet'!O16&gt;'Score Sheet'!P16,2,1))</f>
        <v/>
      </c>
      <c r="O14">
        <f>IF(SUM(J14:L14)=4,'Score Sheet'!$C$10,IF(SUM(J14:L14)=2,'Score Sheet'!$I$10,IF(SUM(J14:L14)=3,Sheet2!I14)))</f>
        <v>0</v>
      </c>
    </row>
    <row r="15" spans="9:15" x14ac:dyDescent="0.15">
      <c r="I15" t="str">
        <f>IF(N15=2,'Score Sheet'!$C$10,IF(N15=1,'Score Sheet'!$I$10,""))</f>
        <v/>
      </c>
      <c r="J15">
        <f>IF('Score Sheet'!K17&gt;'Score Sheet'!L17,2,1)</f>
        <v>1</v>
      </c>
      <c r="L15">
        <f>IF('Score Sheet'!M17&gt;'Score Sheet'!N17,2,1)</f>
        <v>1</v>
      </c>
      <c r="N15" t="str">
        <f>IF('Score Sheet'!O17="","",IF('Score Sheet'!O17&gt;'Score Sheet'!P17,2,1))</f>
        <v/>
      </c>
      <c r="O15">
        <f>IF(SUM(J15:L15)=4,'Score Sheet'!$C$10,IF(SUM(J15:L15)=2,'Score Sheet'!$I$10,IF(SUM(J15:L15)=3,Sheet2!I15)))</f>
        <v>0</v>
      </c>
    </row>
    <row r="16" spans="9:15" x14ac:dyDescent="0.15">
      <c r="I16" t="str">
        <f>IF(N16=2,'Score Sheet'!$C$10,IF(N16=1,'Score Sheet'!$I$10,""))</f>
        <v/>
      </c>
      <c r="J16">
        <f>IF('Score Sheet'!K18&gt;'Score Sheet'!L18,2,1)</f>
        <v>1</v>
      </c>
      <c r="L16">
        <f>IF('Score Sheet'!M18&gt;'Score Sheet'!N18,2,1)</f>
        <v>1</v>
      </c>
      <c r="N16" t="str">
        <f>IF('Score Sheet'!O18="","",IF('Score Sheet'!O18&gt;'Score Sheet'!P18,2,1))</f>
        <v/>
      </c>
      <c r="O16">
        <f>IF(SUM(J16:L16)=4,'Score Sheet'!$C$10,IF(SUM(J16:L16)=2,'Score Sheet'!$I$10,IF(SUM(J16:L16)=3,Sheet2!I16)))</f>
        <v>0</v>
      </c>
    </row>
    <row r="17" spans="9:15" x14ac:dyDescent="0.15">
      <c r="I17" t="str">
        <f>IF(N17=2,'Score Sheet'!$C$10,IF(N17=1,'Score Sheet'!$I$10,""))</f>
        <v/>
      </c>
      <c r="J17">
        <f>IF('Score Sheet'!K19&gt;'Score Sheet'!L19,2,1)</f>
        <v>1</v>
      </c>
      <c r="L17">
        <f>IF('Score Sheet'!M19&gt;'Score Sheet'!N19,2,1)</f>
        <v>1</v>
      </c>
      <c r="N17" t="str">
        <f>IF('Score Sheet'!O19="","",IF('Score Sheet'!O19&gt;'Score Sheet'!P19,2,1))</f>
        <v/>
      </c>
      <c r="O17">
        <f>IF(SUM(J17:L17)=4,'Score Sheet'!$C$10,IF(SUM(J17:L17)=2,'Score Sheet'!$I$10,IF(SUM(J17:L17)=3,Sheet2!I17)))</f>
        <v>0</v>
      </c>
    </row>
    <row r="19" spans="9:15" x14ac:dyDescent="0.15">
      <c r="I19" t="str">
        <f>IF(N19=2,'Score Sheet'!$C$10,IF(N19=1,'Score Sheet'!$I$10,""))</f>
        <v/>
      </c>
      <c r="J19">
        <f>IF('Score Sheet'!K21&gt;'Score Sheet'!L21,2,1)</f>
        <v>1</v>
      </c>
      <c r="L19">
        <f>IF('Score Sheet'!M21&gt;'Score Sheet'!N21,2,1)</f>
        <v>1</v>
      </c>
      <c r="N19" t="str">
        <f>IF('Score Sheet'!O21="","",IF('Score Sheet'!O21&gt;'Score Sheet'!P21,2,1))</f>
        <v/>
      </c>
      <c r="O19">
        <f>IF(SUM(J19:L19)=4,'Score Sheet'!$C$10,IF(SUM(J19:L19)=2,'Score Sheet'!$I$10,IF(SUM(J19:L19)=3,Sheet2!I19)))</f>
        <v>0</v>
      </c>
    </row>
    <row r="20" spans="9:15" x14ac:dyDescent="0.15">
      <c r="I20" t="str">
        <f>IF(N20=2,'Score Sheet'!$C$10,IF(N20=1,'Score Sheet'!$I$10,""))</f>
        <v/>
      </c>
      <c r="J20">
        <f>IF('Score Sheet'!K22&gt;'Score Sheet'!L22,2,1)</f>
        <v>1</v>
      </c>
      <c r="L20">
        <f>IF('Score Sheet'!M22&gt;'Score Sheet'!N22,2,1)</f>
        <v>1</v>
      </c>
      <c r="N20" t="str">
        <f>IF('Score Sheet'!O22="","",IF('Score Sheet'!O22&gt;'Score Sheet'!P22,2,1))</f>
        <v/>
      </c>
      <c r="O20">
        <f>IF(SUM(J20:L20)=4,'Score Sheet'!$C$10,IF(SUM(J20:L20)=2,'Score Sheet'!$I$10,IF(SUM(J20:L20)=3,Sheet2!I20)))</f>
        <v>0</v>
      </c>
    </row>
    <row r="21" spans="9:15" x14ac:dyDescent="0.15">
      <c r="I21" t="str">
        <f>IF(N21=2,'Score Sheet'!$C$10,IF(N21=1,'Score Sheet'!$I$10,""))</f>
        <v/>
      </c>
      <c r="J21">
        <f>IF('Score Sheet'!K23&gt;'Score Sheet'!L23,2,1)</f>
        <v>1</v>
      </c>
      <c r="L21">
        <f>IF('Score Sheet'!M23&gt;'Score Sheet'!N23,2,1)</f>
        <v>1</v>
      </c>
      <c r="N21" t="str">
        <f>IF('Score Sheet'!O23="","",IF('Score Sheet'!O23&gt;'Score Sheet'!P23,2,1))</f>
        <v/>
      </c>
      <c r="O21">
        <f>IF(SUM(J21:L21)=4,'Score Sheet'!$C$10,IF(SUM(J21:L21)=2,'Score Sheet'!$I$10,IF(SUM(J21:L21)=3,Sheet2!I21)))</f>
        <v>0</v>
      </c>
    </row>
    <row r="22" spans="9:15" x14ac:dyDescent="0.15">
      <c r="I22" t="str">
        <f>IF(N22=2,'Score Sheet'!$C$10,IF(N22=1,'Score Sheet'!$I$10,""))</f>
        <v/>
      </c>
      <c r="J22">
        <f>IF('Score Sheet'!K24&gt;'Score Sheet'!L24,2,1)</f>
        <v>1</v>
      </c>
      <c r="L22">
        <f>IF('Score Sheet'!M24&gt;'Score Sheet'!N24,2,1)</f>
        <v>1</v>
      </c>
      <c r="N22" t="str">
        <f>IF('Score Sheet'!O24="","",IF('Score Sheet'!O24&gt;'Score Sheet'!P24,2,1))</f>
        <v/>
      </c>
      <c r="O22">
        <f>IF(SUM(J22:L22)=4,'Score Sheet'!$C$10,IF(SUM(J22:L22)=2,'Score Sheet'!$I$10,IF(SUM(J22:L22)=3,Sheet2!I22)))</f>
        <v>0</v>
      </c>
    </row>
    <row r="24" spans="9:15" x14ac:dyDescent="0.15">
      <c r="I24" t="str">
        <f>IF(N24=2,'Score Sheet'!$C$10,IF(N24=1,'Score Sheet'!$I$10,""))</f>
        <v/>
      </c>
      <c r="J24">
        <f>IF('Score Sheet'!K26&gt;'Score Sheet'!L26,2,1)</f>
        <v>1</v>
      </c>
      <c r="L24">
        <f>IF('Score Sheet'!M26&gt;'Score Sheet'!N26,2,1)</f>
        <v>1</v>
      </c>
      <c r="N24" t="str">
        <f>IF('Score Sheet'!O26="","",IF('Score Sheet'!O26&gt;'Score Sheet'!P26,2,1))</f>
        <v/>
      </c>
      <c r="O24">
        <f>IF(SUM(J24:L24)=4,'Score Sheet'!$C$10,IF(SUM(J24:L24)=2,'Score Sheet'!$I$10,IF(SUM(J24:L24)=3,Sheet2!I24)))</f>
        <v>0</v>
      </c>
    </row>
    <row r="25" spans="9:15" x14ac:dyDescent="0.15">
      <c r="I25" t="str">
        <f>IF(N25=2,'Score Sheet'!$C$10,IF(N25=1,'Score Sheet'!$I$10,""))</f>
        <v/>
      </c>
      <c r="J25">
        <f>IF('Score Sheet'!K27&gt;'Score Sheet'!L27,2,1)</f>
        <v>1</v>
      </c>
      <c r="L25">
        <f>IF('Score Sheet'!M27&gt;'Score Sheet'!N27,2,1)</f>
        <v>1</v>
      </c>
      <c r="N25" t="str">
        <f>IF('Score Sheet'!O27="","",IF('Score Sheet'!O27&gt;'Score Sheet'!P27,2,1))</f>
        <v/>
      </c>
      <c r="O25">
        <f>IF(SUM(J25:L25)=4,'Score Sheet'!$C$10,IF(SUM(J25:L25)=2,'Score Sheet'!$I$10,IF(SUM(J25:L25)=3,Sheet2!I25)))</f>
        <v>0</v>
      </c>
    </row>
    <row r="26" spans="9:15" x14ac:dyDescent="0.15">
      <c r="I26" t="str">
        <f>IF(N26=2,'Score Sheet'!$C$10,IF(N26=1,'Score Sheet'!$I$10,""))</f>
        <v/>
      </c>
      <c r="J26">
        <f>IF('Score Sheet'!K28&gt;'Score Sheet'!L28,2,1)</f>
        <v>1</v>
      </c>
      <c r="L26">
        <f>IF('Score Sheet'!M28&gt;'Score Sheet'!N28,2,1)</f>
        <v>1</v>
      </c>
      <c r="N26" t="str">
        <f>IF('Score Sheet'!O28="","",IF('Score Sheet'!O28&gt;'Score Sheet'!P28,2,1))</f>
        <v/>
      </c>
      <c r="O26">
        <f>IF(SUM(J26:L26)=4,'Score Sheet'!$C$10,IF(SUM(J26:L26)=2,'Score Sheet'!$I$10,IF(SUM(J26:L26)=3,Sheet2!I26)))</f>
        <v>0</v>
      </c>
    </row>
    <row r="27" spans="9:15" x14ac:dyDescent="0.15">
      <c r="I27" t="str">
        <f>IF(N27=2,'Score Sheet'!$C$10,IF(N27=1,'Score Sheet'!$I$10,""))</f>
        <v/>
      </c>
      <c r="J27">
        <f>IF('Score Sheet'!K29&gt;'Score Sheet'!L29,2,1)</f>
        <v>1</v>
      </c>
      <c r="L27">
        <f>IF('Score Sheet'!M29&gt;'Score Sheet'!N29,2,1)</f>
        <v>1</v>
      </c>
      <c r="N27" t="str">
        <f>IF('Score Sheet'!O29="","",IF('Score Sheet'!O29&gt;'Score Sheet'!P29,2,1))</f>
        <v/>
      </c>
      <c r="O27">
        <f>IF(SUM(J27:L27)=4,'Score Sheet'!$C$10,IF(SUM(J27:L27)=2,'Score Sheet'!$I$10,IF(SUM(J27:L27)=3,Sheet2!I27)))</f>
        <v>0</v>
      </c>
    </row>
    <row r="29" spans="9:15" x14ac:dyDescent="0.15">
      <c r="I29" t="str">
        <f>IF(N29=2,'Score Sheet'!$C$10,IF(N29=1,'Score Sheet'!$I$10,""))</f>
        <v/>
      </c>
      <c r="J29">
        <f>IF('Score Sheet'!K31&gt;'Score Sheet'!L31,2,1)</f>
        <v>1</v>
      </c>
      <c r="L29">
        <f>IF('Score Sheet'!M31&gt;'Score Sheet'!N31,2,1)</f>
        <v>1</v>
      </c>
      <c r="N29" t="str">
        <f>IF('Score Sheet'!O31="","",IF('Score Sheet'!O31&gt;'Score Sheet'!P31,2,1))</f>
        <v/>
      </c>
      <c r="O29">
        <f>IF(SUM(J29:L29)=4,'Score Sheet'!$C$10,IF(SUM(J29:L29)=2,'Score Sheet'!$I$10,IF(SUM(J29:L29)=3,Sheet2!I29)))</f>
        <v>0</v>
      </c>
    </row>
    <row r="30" spans="9:15" x14ac:dyDescent="0.15">
      <c r="I30" t="str">
        <f>IF(N30=2,'Score Sheet'!$C$10,IF(N30=1,'Score Sheet'!$I$10,""))</f>
        <v/>
      </c>
      <c r="J30">
        <f>IF('Score Sheet'!K32&gt;'Score Sheet'!L32,2,1)</f>
        <v>1</v>
      </c>
      <c r="L30">
        <f>IF('Score Sheet'!M32&gt;'Score Sheet'!N32,2,1)</f>
        <v>1</v>
      </c>
      <c r="N30" t="str">
        <f>IF('Score Sheet'!O32="","",IF('Score Sheet'!O32&gt;'Score Sheet'!P32,2,1))</f>
        <v/>
      </c>
      <c r="O30">
        <f>IF(SUM(J30:L30)=4,'Score Sheet'!$C$10,IF(SUM(J30:L30)=2,'Score Sheet'!$I$10,IF(SUM(J30:L30)=3,Sheet2!I30)))</f>
        <v>0</v>
      </c>
    </row>
    <row r="31" spans="9:15" x14ac:dyDescent="0.15">
      <c r="I31" t="str">
        <f>IF(N31=2,'Score Sheet'!$C$10,IF(N31=1,'Score Sheet'!$I$10,""))</f>
        <v/>
      </c>
      <c r="J31">
        <f>IF('Score Sheet'!K33&gt;'Score Sheet'!L33,2,1)</f>
        <v>1</v>
      </c>
      <c r="L31">
        <f>IF('Score Sheet'!M33&gt;'Score Sheet'!N33,2,1)</f>
        <v>1</v>
      </c>
      <c r="N31" t="str">
        <f>IF('Score Sheet'!O33="","",IF('Score Sheet'!O33&gt;'Score Sheet'!P33,2,1))</f>
        <v/>
      </c>
      <c r="O31">
        <f>IF(SUM(J31:L31)=4,'Score Sheet'!$C$10,IF(SUM(J31:L31)=2,'Score Sheet'!$I$10,IF(SUM(J31:L31)=3,Sheet2!I31)))</f>
        <v>0</v>
      </c>
    </row>
    <row r="32" spans="9:15" x14ac:dyDescent="0.15">
      <c r="I32" t="str">
        <f>IF(N32=2,'Score Sheet'!$C$10,IF(N32=1,'Score Sheet'!$I$10,""))</f>
        <v/>
      </c>
      <c r="J32">
        <f>IF('Score Sheet'!K34&gt;'Score Sheet'!L34,2,1)</f>
        <v>1</v>
      </c>
      <c r="L32">
        <f>IF('Score Sheet'!M34&gt;'Score Sheet'!N34,2,1)</f>
        <v>1</v>
      </c>
      <c r="N32" t="str">
        <f>IF('Score Sheet'!O34="","",IF('Score Sheet'!O34&gt;'Score Sheet'!P34,2,1))</f>
        <v/>
      </c>
      <c r="O32">
        <f>IF(SUM(J32:L32)=4,'Score Sheet'!$C$10,IF(SUM(J32:L32)=2,'Score Sheet'!$I$10,IF(SUM(J32:L32)=3,Sheet2!I32)))</f>
        <v>0</v>
      </c>
    </row>
    <row r="34" spans="9:15" x14ac:dyDescent="0.15">
      <c r="I34" t="str">
        <f>IF(N34=2,'Score Sheet'!$C$10,IF(N34=1,'Score Sheet'!$I$10,""))</f>
        <v/>
      </c>
      <c r="J34">
        <f>IF('Score Sheet'!K36&gt;'Score Sheet'!L36,2,1)</f>
        <v>1</v>
      </c>
      <c r="L34">
        <f>IF('Score Sheet'!M36&gt;'Score Sheet'!N36,2,1)</f>
        <v>1</v>
      </c>
      <c r="N34" t="str">
        <f>IF('Score Sheet'!O36="","",IF('Score Sheet'!O36&gt;'Score Sheet'!P36,2,1))</f>
        <v/>
      </c>
      <c r="O34">
        <f>IF(SUM(J34:L34)=4,'Score Sheet'!$C$10,IF(SUM(J34:L34)=2,'Score Sheet'!$I$10,IF(SUM(J34:L34)=3,Sheet2!I34)))</f>
        <v>0</v>
      </c>
    </row>
    <row r="35" spans="9:15" x14ac:dyDescent="0.15">
      <c r="I35" t="str">
        <f>IF(N35=2,'Score Sheet'!$C$10,IF(N35=1,'Score Sheet'!$I$10,""))</f>
        <v/>
      </c>
      <c r="J35">
        <f>IF('Score Sheet'!K37&gt;'Score Sheet'!L37,2,1)</f>
        <v>1</v>
      </c>
      <c r="L35">
        <f>IF('Score Sheet'!M37&gt;'Score Sheet'!N37,2,1)</f>
        <v>1</v>
      </c>
      <c r="N35" t="str">
        <f>IF('Score Sheet'!O37="","",IF('Score Sheet'!O37&gt;'Score Sheet'!P37,2,1))</f>
        <v/>
      </c>
      <c r="O35">
        <f>IF(SUM(J35:L35)=4,'Score Sheet'!$C$10,IF(SUM(J35:L35)=2,'Score Sheet'!$I$10,IF(SUM(J35:L35)=3,Sheet2!I35)))</f>
        <v>0</v>
      </c>
    </row>
    <row r="36" spans="9:15" x14ac:dyDescent="0.15">
      <c r="I36" t="str">
        <f>IF(N36=2,'Score Sheet'!$C$10,IF(N36=1,'Score Sheet'!$I$10,""))</f>
        <v/>
      </c>
      <c r="J36">
        <f>IF('Score Sheet'!K38&gt;'Score Sheet'!L38,2,1)</f>
        <v>1</v>
      </c>
      <c r="L36">
        <f>IF('Score Sheet'!M38&gt;'Score Sheet'!N38,2,1)</f>
        <v>1</v>
      </c>
      <c r="N36" t="str">
        <f>IF('Score Sheet'!O38="","",IF('Score Sheet'!O38&gt;'Score Sheet'!P38,2,1))</f>
        <v/>
      </c>
      <c r="O36">
        <f>IF(SUM(J36:L36)=4,'Score Sheet'!$C$10,IF(SUM(J36:L36)=2,'Score Sheet'!$I$10,IF(SUM(J36:L36)=3,Sheet2!I36)))</f>
        <v>0</v>
      </c>
    </row>
    <row r="37" spans="9:15" x14ac:dyDescent="0.15">
      <c r="I37" t="str">
        <f>IF(N37=2,'Score Sheet'!$C$10,IF(N37=1,'Score Sheet'!$I$10,""))</f>
        <v/>
      </c>
      <c r="J37">
        <f>IF('Score Sheet'!K39&gt;'Score Sheet'!L39,2,1)</f>
        <v>1</v>
      </c>
      <c r="L37">
        <f>IF('Score Sheet'!M39&gt;'Score Sheet'!N39,2,1)</f>
        <v>1</v>
      </c>
      <c r="N37" t="str">
        <f>IF('Score Sheet'!O39="","",IF('Score Sheet'!O39&gt;'Score Sheet'!P39,2,1))</f>
        <v/>
      </c>
      <c r="O37">
        <f>IF(SUM(J37:L37)=4,'Score Sheet'!$C$10,IF(SUM(J37:L37)=2,'Score Sheet'!$I$10,IF(SUM(J37:L37)=3,Sheet2!I37)))</f>
        <v>0</v>
      </c>
    </row>
  </sheetData>
  <sheetProtection password="D553"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Score Sheet</vt:lpstr>
      <vt:lpstr>Sheet2</vt:lpstr>
      <vt:lpstr>'Score Sheet'!Print_Area</vt:lpstr>
    </vt:vector>
  </TitlesOfParts>
  <Company>Consignia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dave.wetherill</dc:creator>
  <cp:lastModifiedBy>mark russ</cp:lastModifiedBy>
  <cp:lastPrinted>2009-12-30T19:49:01Z</cp:lastPrinted>
  <dcterms:created xsi:type="dcterms:W3CDTF">2007-01-26T15:07:50Z</dcterms:created>
  <dcterms:modified xsi:type="dcterms:W3CDTF">2022-08-08T10:57:22Z</dcterms:modified>
</cp:coreProperties>
</file>